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ad\Desktop\Web obce\"/>
    </mc:Choice>
  </mc:AlternateContent>
  <xr:revisionPtr revIDLastSave="0" documentId="8_{0B448129-F208-47EE-A9C1-A391AF3098AC}" xr6:coauthVersionLast="46" xr6:coauthVersionMax="46" xr10:uidLastSave="{00000000-0000-0000-0000-000000000000}"/>
  <bookViews>
    <workbookView xWindow="1770" yWindow="1770" windowWidth="23280" windowHeight="1102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222" i="1" l="1"/>
  <c r="E210" i="1"/>
  <c r="E175" i="1" l="1"/>
  <c r="E266" i="1" s="1"/>
  <c r="E79" i="1"/>
  <c r="E157" i="1"/>
  <c r="E262" i="1" s="1"/>
  <c r="E52" i="1"/>
  <c r="E46" i="1"/>
  <c r="E40" i="1"/>
  <c r="E132" i="1" l="1"/>
  <c r="E108" i="1"/>
  <c r="E92" i="1"/>
  <c r="E154" i="1" l="1"/>
  <c r="E221" i="1" l="1"/>
  <c r="E164" i="1"/>
  <c r="E264" i="1" s="1"/>
  <c r="E255" i="1"/>
  <c r="E20" i="1"/>
  <c r="E138" i="1"/>
  <c r="E271" i="1" l="1"/>
  <c r="E216" i="1"/>
  <c r="E270" i="1" s="1"/>
  <c r="E213" i="1"/>
  <c r="E269" i="1" s="1"/>
  <c r="E268" i="1"/>
  <c r="E182" i="1"/>
  <c r="E267" i="1" s="1"/>
  <c r="E172" i="1"/>
  <c r="E265" i="1" s="1"/>
  <c r="E161" i="1"/>
  <c r="E263" i="1" s="1"/>
  <c r="E261" i="1"/>
  <c r="E260" i="1"/>
  <c r="E259" i="1"/>
  <c r="E122" i="1"/>
  <c r="E258" i="1" s="1"/>
  <c r="E257" i="1"/>
  <c r="E102" i="1"/>
  <c r="E256" i="1" s="1"/>
  <c r="E86" i="1"/>
  <c r="E254" i="1" s="1"/>
  <c r="E83" i="1"/>
  <c r="E253" i="1" s="1"/>
  <c r="E252" i="1"/>
  <c r="E74" i="1"/>
  <c r="E251" i="1" s="1"/>
  <c r="E71" i="1"/>
  <c r="E250" i="1" s="1"/>
  <c r="E68" i="1"/>
  <c r="E62" i="1"/>
  <c r="E248" i="1" s="1"/>
  <c r="E244" i="1"/>
  <c r="E49" i="1"/>
  <c r="E243" i="1" s="1"/>
  <c r="E43" i="1"/>
  <c r="E241" i="1" s="1"/>
  <c r="E240" i="1"/>
  <c r="E33" i="1"/>
  <c r="E239" i="1" s="1"/>
  <c r="E29" i="1"/>
  <c r="E238" i="1" s="1"/>
  <c r="D55" i="1"/>
  <c r="D277" i="1" s="1"/>
  <c r="E236" i="1"/>
  <c r="E249" i="1" l="1"/>
  <c r="E222" i="1"/>
  <c r="D272" i="1"/>
  <c r="D278" i="1" s="1"/>
  <c r="D226" i="1" s="1"/>
  <c r="D230" i="1" s="1"/>
  <c r="D274" i="1" s="1"/>
  <c r="D279" i="1" s="1"/>
  <c r="D280" i="1" s="1"/>
  <c r="E25" i="1"/>
  <c r="E237" i="1" s="1"/>
  <c r="D245" i="1" s="1"/>
  <c r="E55" i="1" l="1"/>
</calcChain>
</file>

<file path=xl/sharedStrings.xml><?xml version="1.0" encoding="utf-8"?>
<sst xmlns="http://schemas.openxmlformats.org/spreadsheetml/2006/main" count="626" uniqueCount="323">
  <si>
    <t xml:space="preserve">PŘÍJMY  </t>
  </si>
  <si>
    <t>PARA</t>
  </si>
  <si>
    <t>POL</t>
  </si>
  <si>
    <t>TEXT</t>
  </si>
  <si>
    <t>ROZPOČET</t>
  </si>
  <si>
    <t>SOUČET PARA</t>
  </si>
  <si>
    <t xml:space="preserve"> </t>
  </si>
  <si>
    <t>0000</t>
  </si>
  <si>
    <t>1111</t>
  </si>
  <si>
    <t>Daň z příjmů f.o. 2612,4634</t>
  </si>
  <si>
    <t>1112</t>
  </si>
  <si>
    <t>Daň z příjmu f.o. 1652,1628</t>
  </si>
  <si>
    <t>1113</t>
  </si>
  <si>
    <t>Daň z příjmu f.o.1660</t>
  </si>
  <si>
    <t>1121</t>
  </si>
  <si>
    <t>Daň z příjmů p.o.641</t>
  </si>
  <si>
    <t>1122</t>
  </si>
  <si>
    <t>Daň z příjmů p.o. za obce</t>
  </si>
  <si>
    <t>1211</t>
  </si>
  <si>
    <t>Daň z PH 1679</t>
  </si>
  <si>
    <t>1341</t>
  </si>
  <si>
    <t>Poplatek ze psů</t>
  </si>
  <si>
    <t>1343</t>
  </si>
  <si>
    <t>1345</t>
  </si>
  <si>
    <t>Poplatek z ubytovací kapacity</t>
  </si>
  <si>
    <t>1361</t>
  </si>
  <si>
    <t>Správní poplatky</t>
  </si>
  <si>
    <t>1511</t>
  </si>
  <si>
    <t>Dan z nemovitostí 633</t>
  </si>
  <si>
    <t>4112</t>
  </si>
  <si>
    <t>NI př. dot. ze st. r. v rám. souh.dotv.</t>
  </si>
  <si>
    <t>PŘÍJMY  0000 - daňové + dotace</t>
  </si>
  <si>
    <t>2310</t>
  </si>
  <si>
    <t>3419</t>
  </si>
  <si>
    <t>2111</t>
  </si>
  <si>
    <t>2132</t>
  </si>
  <si>
    <t>3612</t>
  </si>
  <si>
    <t>Poskytované služby - byty</t>
  </si>
  <si>
    <t>Příjmy z pronájmu bytů</t>
  </si>
  <si>
    <t>PŘÍJMY  3612 - bytové hospodářství</t>
  </si>
  <si>
    <t>3613</t>
  </si>
  <si>
    <t>Poskytované služby - NBP</t>
  </si>
  <si>
    <t>Příjmy z pronájmu NBP</t>
  </si>
  <si>
    <t>PŘÍJMY  3613 - nebyt. hospodářství</t>
  </si>
  <si>
    <t>3631</t>
  </si>
  <si>
    <t>Příjmy z poskytování služeb a výrob.</t>
  </si>
  <si>
    <t>2321</t>
  </si>
  <si>
    <t>Přijaté neinvestiční dary</t>
  </si>
  <si>
    <t>PŘÍJMY  3631 - veřejné osvětlení</t>
  </si>
  <si>
    <t>3639</t>
  </si>
  <si>
    <t>2131</t>
  </si>
  <si>
    <t>Příjmy z pronájmu pozemků</t>
  </si>
  <si>
    <t>3111</t>
  </si>
  <si>
    <t>Příjmy z prodeje pozemků</t>
  </si>
  <si>
    <t>PŘÍJMY  3639 - pozemky a stavby</t>
  </si>
  <si>
    <t>3722</t>
  </si>
  <si>
    <t>Příjmy z poskyt. služeb TKO</t>
  </si>
  <si>
    <t>6171</t>
  </si>
  <si>
    <t>Příjmy z poskyt. služeb OBU</t>
  </si>
  <si>
    <t>2112</t>
  </si>
  <si>
    <t>Přijmy z prodeje zboží</t>
  </si>
  <si>
    <t>PŘÍJMY  6171 - činnost OBÚ</t>
  </si>
  <si>
    <t>6310</t>
  </si>
  <si>
    <t>2141</t>
  </si>
  <si>
    <t>Příjmy z úroků</t>
  </si>
  <si>
    <t>2142</t>
  </si>
  <si>
    <t>PŘÍJMY  CELKEM</t>
  </si>
  <si>
    <t>VÝDAJE</t>
  </si>
  <si>
    <t>1036</t>
  </si>
  <si>
    <t>5021</t>
  </si>
  <si>
    <t>LH - odměny</t>
  </si>
  <si>
    <t>5169</t>
  </si>
  <si>
    <t>VÝDAJE 1036 - lesní hospodářství</t>
  </si>
  <si>
    <t>2212</t>
  </si>
  <si>
    <t>5137</t>
  </si>
  <si>
    <t>5139</t>
  </si>
  <si>
    <t>MK - Nákup materiálu j.n.</t>
  </si>
  <si>
    <t>5166</t>
  </si>
  <si>
    <t>MK - Nákup ostatních služeb</t>
  </si>
  <si>
    <t>5171</t>
  </si>
  <si>
    <t>MK - Opravy a udržování</t>
  </si>
  <si>
    <t>6121</t>
  </si>
  <si>
    <t>MK – investice</t>
  </si>
  <si>
    <t>VÝDAJE 2212 - místní komunikace</t>
  </si>
  <si>
    <t>2219</t>
  </si>
  <si>
    <t>2221</t>
  </si>
  <si>
    <t>5193</t>
  </si>
  <si>
    <t>BUS - dopravní obslužnost</t>
  </si>
  <si>
    <t>VÝDAJE 2221 - dopravní obslužnost</t>
  </si>
  <si>
    <t>5151</t>
  </si>
  <si>
    <t>5154</t>
  </si>
  <si>
    <t>3314</t>
  </si>
  <si>
    <t>5136</t>
  </si>
  <si>
    <t>5339</t>
  </si>
  <si>
    <t>KNI - Neinv. přísp. ostatním P</t>
  </si>
  <si>
    <t>VÝDAJE 3314 - knihovna</t>
  </si>
  <si>
    <t>3322</t>
  </si>
  <si>
    <t>PAM - výdaje na dod.zajišť.opr a údr.</t>
  </si>
  <si>
    <t>VÝDAJE 3322 - památky</t>
  </si>
  <si>
    <t>3399</t>
  </si>
  <si>
    <t>5155</t>
  </si>
  <si>
    <t>KUL - Nákup ostatních služeb</t>
  </si>
  <si>
    <t>5175</t>
  </si>
  <si>
    <t>KUL - Pohoštění</t>
  </si>
  <si>
    <t>5194</t>
  </si>
  <si>
    <t>KUL - Věcné dary</t>
  </si>
  <si>
    <t>5222</t>
  </si>
  <si>
    <t>TJ – Ostatní osobní výdaje</t>
  </si>
  <si>
    <t>TJ - Drobný hmotný dlouhodobý</t>
  </si>
  <si>
    <t>TJ - Nákup materiálu  j.n.</t>
  </si>
  <si>
    <t>TJ - Nákup ostatních služeb</t>
  </si>
  <si>
    <t>TJ - pohoštění</t>
  </si>
  <si>
    <t>TJ - investice</t>
  </si>
  <si>
    <t>VÝDAJE 3419 - tělovýchovná činnost</t>
  </si>
  <si>
    <t>3421</t>
  </si>
  <si>
    <t>VVČ - Drobný hmotný dlouhodobý</t>
  </si>
  <si>
    <t>VVČ - Nákup materiálu  j.n.</t>
  </si>
  <si>
    <t>VVČ - Nákup ostatních služeb</t>
  </si>
  <si>
    <t>VVČ – Opravy a udržování</t>
  </si>
  <si>
    <t>VÝDAJE 3421 - volný čas dět.a ml.</t>
  </si>
  <si>
    <t>BH - ostatní osobní výdaje</t>
  </si>
  <si>
    <t>BH -Drobný hmotný dlouh. Majetek</t>
  </si>
  <si>
    <t>BH -Nákup materiálu</t>
  </si>
  <si>
    <t xml:space="preserve">BH - Studená voda </t>
  </si>
  <si>
    <t>BH - elektrická energie</t>
  </si>
  <si>
    <t>BH - Pevná paliva</t>
  </si>
  <si>
    <t>BH - nákup ostatních služeb</t>
  </si>
  <si>
    <t>BH -výdaje na dodav.zaj.opr. a údrž.</t>
  </si>
  <si>
    <t>VÝDAJE 3612 - byty</t>
  </si>
  <si>
    <t>NBP – ostatní osobní výdaje</t>
  </si>
  <si>
    <t>NBP - Drobný hmotný dlouhodobý</t>
  </si>
  <si>
    <t>NBP - Nákup materiálu  j.n.</t>
  </si>
  <si>
    <t>NBP - Studená voda</t>
  </si>
  <si>
    <t>NBP - Elektrická energie</t>
  </si>
  <si>
    <t>NBP - Nákup ostatních služeb</t>
  </si>
  <si>
    <t>NBP - Opravy a udržování</t>
  </si>
  <si>
    <t>VÝDAJE 3613 - nebytové prostory</t>
  </si>
  <si>
    <t>VO - Nákup materiálu  j.n.</t>
  </si>
  <si>
    <t>VO - Elektrická energie</t>
  </si>
  <si>
    <t>VO - Opravy a udržování</t>
  </si>
  <si>
    <t>VÝDAJE 3631 - veřejné osvětlení</t>
  </si>
  <si>
    <t>5011</t>
  </si>
  <si>
    <t>5031</t>
  </si>
  <si>
    <t>5032</t>
  </si>
  <si>
    <t>5132</t>
  </si>
  <si>
    <t>MH – Ochranné pomůcky</t>
  </si>
  <si>
    <t>5134</t>
  </si>
  <si>
    <t>MH – prádlo, oděv a obuv</t>
  </si>
  <si>
    <t>MH -  Drobný hmotný dlouhodobý</t>
  </si>
  <si>
    <t>MH - Nákup materiálu  j.n.</t>
  </si>
  <si>
    <t>5156</t>
  </si>
  <si>
    <t>MH – Pohonné hmoty</t>
  </si>
  <si>
    <t>MH - Nákup ostatních služeb</t>
  </si>
  <si>
    <t>MH – Opravy a udržování</t>
  </si>
  <si>
    <t>MH - Výdaje na poř.věcí a služeb-pohošt</t>
  </si>
  <si>
    <t>VÝDAJE 3639 - místní hospodářství</t>
  </si>
  <si>
    <t>TKO - Nákup ostatních služeb</t>
  </si>
  <si>
    <t>6122</t>
  </si>
  <si>
    <t>TKO - stroje, přístroje a zařízení</t>
  </si>
  <si>
    <t>VÝDAJE 3722 - tuhý komun. odpad</t>
  </si>
  <si>
    <t>3723</t>
  </si>
  <si>
    <t>STKO - Nákup ostatních služeb</t>
  </si>
  <si>
    <t>VÝDAJE 3723 - separ. tuh.kom.odpad</t>
  </si>
  <si>
    <t>3745</t>
  </si>
  <si>
    <t>PVO - Ostatní osobní výdaje</t>
  </si>
  <si>
    <t>PVO - Ochranné pomůcky</t>
  </si>
  <si>
    <t>PVO - Nákup materiálu  j.n.</t>
  </si>
  <si>
    <t>PVO - Pohonné hmoty a maziva</t>
  </si>
  <si>
    <t>PVO - Nákup ostatních služeb</t>
  </si>
  <si>
    <t>PVO - Opravy a udržování</t>
  </si>
  <si>
    <t>VÝDAJE 3745 - vzhled obce, zeleň</t>
  </si>
  <si>
    <t>6112</t>
  </si>
  <si>
    <t>5023</t>
  </si>
  <si>
    <t>OBZ - odměny členů zastupitels</t>
  </si>
  <si>
    <t>OBZ - soc.zab. a přísp. na st.pol.zaměst.</t>
  </si>
  <si>
    <t>OBZ -  veřejné zdravotní pojištění</t>
  </si>
  <si>
    <t>5167</t>
  </si>
  <si>
    <t>OBZ – školení zastupitelů</t>
  </si>
  <si>
    <t>5173</t>
  </si>
  <si>
    <t>OBZ - cestovné (tuzemské i zahranič.)</t>
  </si>
  <si>
    <t>VÝDAJE 6112 - obecní zastupitelstvo</t>
  </si>
  <si>
    <t>OBU - Platy zaměstnanců</t>
  </si>
  <si>
    <t>OBU - sociální pojištění</t>
  </si>
  <si>
    <t>OBU - veřejné zdravotní pojišt</t>
  </si>
  <si>
    <t>5038</t>
  </si>
  <si>
    <t>OBU - úrazové pojištění</t>
  </si>
  <si>
    <t>OBU - Knihy, učební pomůcky a</t>
  </si>
  <si>
    <t>OBU - DKP</t>
  </si>
  <si>
    <t>OBU - Nákup materiálu  j.n.</t>
  </si>
  <si>
    <t>OBU - Studená voda</t>
  </si>
  <si>
    <t>OBU - Elektrická energie</t>
  </si>
  <si>
    <t>5161</t>
  </si>
  <si>
    <t>OBU - Služby pošt</t>
  </si>
  <si>
    <t>5162</t>
  </si>
  <si>
    <t>OBU - Služby telekomunikací</t>
  </si>
  <si>
    <t>OBU - výdaje na dodav.poř.informací</t>
  </si>
  <si>
    <t>OBU - Služby školení a vzděláv</t>
  </si>
  <si>
    <t>OBU - Nákup ostatních služeb</t>
  </si>
  <si>
    <t>OBU - Opravy a udržování</t>
  </si>
  <si>
    <t>5172</t>
  </si>
  <si>
    <t>OBU - Programové vybavení</t>
  </si>
  <si>
    <t>OBU - Pohoštění</t>
  </si>
  <si>
    <t>5229</t>
  </si>
  <si>
    <t>OBU - Ost.neinv.dotace nezisk.</t>
  </si>
  <si>
    <t>5329</t>
  </si>
  <si>
    <t>OBU - neinv.dot.veřej.rozp.mís</t>
  </si>
  <si>
    <t>5362</t>
  </si>
  <si>
    <t>OBU - Platby daní a poplatků</t>
  </si>
  <si>
    <t>6125</t>
  </si>
  <si>
    <t>OBU - Výpočetní technika</t>
  </si>
  <si>
    <t>VÝDAJE 6171 - obecní úřad</t>
  </si>
  <si>
    <t>5163</t>
  </si>
  <si>
    <t>Služby peněžních ústavů</t>
  </si>
  <si>
    <t>VÝDAJE 6310 - finanční služby</t>
  </si>
  <si>
    <t>6320</t>
  </si>
  <si>
    <t>Pojištění majetku obce</t>
  </si>
  <si>
    <t>VÝDAJE 6320 - pojištění</t>
  </si>
  <si>
    <t>6409</t>
  </si>
  <si>
    <t>Neiv.transf.spolkům</t>
  </si>
  <si>
    <t>Platby daní a poplatků st. Rozpočtu</t>
  </si>
  <si>
    <t>VÝDAJE 6409 - ostatní činnost j.n.</t>
  </si>
  <si>
    <t>VÝDAJE CELKEM</t>
  </si>
  <si>
    <t>FINANCOVÁNÍ</t>
  </si>
  <si>
    <t>8115</t>
  </si>
  <si>
    <t>Změna stavu kr. prostředků na úč.</t>
  </si>
  <si>
    <t>8123</t>
  </si>
  <si>
    <t>Dlouhodobě přijaté půjčené prostřed.</t>
  </si>
  <si>
    <t>Uhrazené splátky dl. přij. půj</t>
  </si>
  <si>
    <t>Oper.z peněz.účtů organ.bez ch</t>
  </si>
  <si>
    <t>FINANCOVÁNÍ CELKEM</t>
  </si>
  <si>
    <t>Daňové příjmy</t>
  </si>
  <si>
    <t>Ostatní tělovýchovná činnost</t>
  </si>
  <si>
    <t>Bytové hospodářství</t>
  </si>
  <si>
    <t>Nebytové hospodářství</t>
  </si>
  <si>
    <t xml:space="preserve">Komunální služby </t>
  </si>
  <si>
    <t>Sběr a svoz komunálních odpadů</t>
  </si>
  <si>
    <t>Činnost místní správy</t>
  </si>
  <si>
    <t>Obecné příjmy z finančních operací</t>
  </si>
  <si>
    <t>Správa v lesním hospodářství</t>
  </si>
  <si>
    <t>Silnice</t>
  </si>
  <si>
    <t>Provoz veřejné silniční dopravy</t>
  </si>
  <si>
    <t>Pitná voda</t>
  </si>
  <si>
    <t>Činnosti knihovnické</t>
  </si>
  <si>
    <t>Zachování a obnova kult. památek</t>
  </si>
  <si>
    <t>Využití volného času dětí a mládeže</t>
  </si>
  <si>
    <t>Veřejné osvětlení</t>
  </si>
  <si>
    <t>Sběr a svoz separovaných odpadů</t>
  </si>
  <si>
    <t>Péče o vzhled obcí</t>
  </si>
  <si>
    <t>Zastupitelstva obcí</t>
  </si>
  <si>
    <t xml:space="preserve">Pojištění  </t>
  </si>
  <si>
    <t>Ostatní činnost j. n.</t>
  </si>
  <si>
    <t>REKAPITULACE</t>
  </si>
  <si>
    <t>Poplatek za už. veř. prostranství</t>
  </si>
  <si>
    <t>TJ - neinv.dotace obč.sdruž.</t>
  </si>
  <si>
    <t>1334</t>
  </si>
  <si>
    <t>Odvody za odnětí půdy ze ZPF</t>
  </si>
  <si>
    <t>5363</t>
  </si>
  <si>
    <t>Úhrady sankcí jiným rozpočtům</t>
  </si>
  <si>
    <t>Fin 2017</t>
  </si>
  <si>
    <t xml:space="preserve">PŘÍJMY  3722 - tuhý komun.odpad </t>
  </si>
  <si>
    <t>Chodník</t>
  </si>
  <si>
    <t>1381</t>
  </si>
  <si>
    <t>Daň z hazardních her</t>
  </si>
  <si>
    <t>4111</t>
  </si>
  <si>
    <t>NI př.transf.ze všob.pokl.sp.SR</t>
  </si>
  <si>
    <t>TJ - Opravy a udržování</t>
  </si>
  <si>
    <t>Kultura</t>
  </si>
  <si>
    <t>KUL - Nákup materiálu</t>
  </si>
  <si>
    <t>VVČ - Investice</t>
  </si>
  <si>
    <t>NBP - Investice</t>
  </si>
  <si>
    <t>škola</t>
  </si>
  <si>
    <t>CELKEM (kontrolní součet)</t>
  </si>
  <si>
    <t>LH - Nákup materiálu</t>
  </si>
  <si>
    <t xml:space="preserve">Vyvěšeno : </t>
  </si>
  <si>
    <t xml:space="preserve">Sejmuto : </t>
  </si>
  <si>
    <t>2119</t>
  </si>
  <si>
    <t>Ostatní příjmy z vlastní činnosti</t>
  </si>
  <si>
    <t>2139</t>
  </si>
  <si>
    <t>Ostatní příjmy z pronájmu majetku</t>
  </si>
  <si>
    <t>2322</t>
  </si>
  <si>
    <t>Přijaté pojistné náhrady</t>
  </si>
  <si>
    <t>Příjmy z podílů na zisku a dividend</t>
  </si>
  <si>
    <t>PŘÍJMY  6310 - obecné příjmy z fin.operací</t>
  </si>
  <si>
    <t>*</t>
  </si>
  <si>
    <t>CH - cyklostezky</t>
  </si>
  <si>
    <t>VÝDAJE 2219 - pozemní komunikace</t>
  </si>
  <si>
    <t>2292</t>
  </si>
  <si>
    <t>VÝDAJE 2321 - kanalizace</t>
  </si>
  <si>
    <t>KAN - Nákup materiálu  j.n.</t>
  </si>
  <si>
    <t>KAN – Nákup ostatních služeb</t>
  </si>
  <si>
    <t>KAN - Budovy,haly,stavby</t>
  </si>
  <si>
    <t>KNI - Poštovní služby</t>
  </si>
  <si>
    <t>VÝDAJE 3399 - zál.kult.círk. a sděl.prostř.</t>
  </si>
  <si>
    <t>VO - Nákup ostatních služeb</t>
  </si>
  <si>
    <t>MH-ostatní osobní výdaje</t>
  </si>
  <si>
    <t>MH-pov.poj.na soc.zabezp.</t>
  </si>
  <si>
    <t>MH – Platy zaměstn. v prac. poměru</t>
  </si>
  <si>
    <t>MH-Pov.poj.na zdrav. pojištění</t>
  </si>
  <si>
    <t>5164</t>
  </si>
  <si>
    <t>3936</t>
  </si>
  <si>
    <t>MH-Nájemné SPÚ</t>
  </si>
  <si>
    <t>MH - Platby daní a poplatků st.rozp.</t>
  </si>
  <si>
    <t>3721</t>
  </si>
  <si>
    <t>NEB-Nákup ostatních služeb</t>
  </si>
  <si>
    <t>5213</t>
  </si>
  <si>
    <t>5903</t>
  </si>
  <si>
    <t>VÝDAJE-5213 - Krizová opatření</t>
  </si>
  <si>
    <t>Rezerva na krizová opatření</t>
  </si>
  <si>
    <t>KR - Rezerva na krizová opatření</t>
  </si>
  <si>
    <t>OBU - Ostatní osobní výdaje</t>
  </si>
  <si>
    <t>5168</t>
  </si>
  <si>
    <t>OBU - Zprac.dat a služby souvis.s IT</t>
  </si>
  <si>
    <t>OBU - Cestovné</t>
  </si>
  <si>
    <t>5179</t>
  </si>
  <si>
    <t>OBU - Ostatní nákupy j.n.</t>
  </si>
  <si>
    <t>5901</t>
  </si>
  <si>
    <t>OBU - Nespecifikované rezervy</t>
  </si>
  <si>
    <t>VÝDAJE 3721 - Sběr a svoz nebezp.odp.</t>
  </si>
  <si>
    <t>Sběr a svoz nebezpečných odpadů</t>
  </si>
  <si>
    <t>ROZPOČET CELKEM NA ROK  2021</t>
  </si>
  <si>
    <r>
      <t xml:space="preserve">Schváleno dne </t>
    </r>
    <r>
      <rPr>
        <sz val="11"/>
        <color theme="0" tint="-4.9989318521683403E-2"/>
        <rFont val="Calibri"/>
        <family val="2"/>
        <charset val="238"/>
        <scheme val="minor"/>
      </rPr>
      <t>??.12.2020</t>
    </r>
  </si>
  <si>
    <t xml:space="preserve"> R O Z P O Č  E T  </t>
  </si>
  <si>
    <r>
      <t>usnesením  ZO č.</t>
    </r>
    <r>
      <rPr>
        <sz val="11"/>
        <color theme="0" tint="-4.9989318521683403E-2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3/24/2020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</si>
</sst>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&quot;;[Red]\-#,##0.00&quot;   &quot;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10"/>
        <bgColor indexed="53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57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53"/>
      </patternFill>
    </fill>
    <fill>
      <patternFill patternType="solid">
        <fgColor indexed="10"/>
        <bgColor indexed="57"/>
      </patternFill>
    </fill>
    <fill>
      <patternFill patternType="solid">
        <fgColor theme="0"/>
        <bgColor indexed="57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57"/>
      </patternFill>
    </fill>
    <fill>
      <patternFill patternType="solid">
        <fgColor rgb="FFFFFF00"/>
        <bgColor indexed="53"/>
      </patternFill>
    </fill>
    <fill>
      <patternFill patternType="solid">
        <fgColor rgb="FF92D050"/>
        <bgColor indexed="41"/>
      </patternFill>
    </fill>
    <fill>
      <patternFill patternType="solid">
        <fgColor rgb="FFFF0000"/>
        <bgColor indexed="41"/>
      </patternFill>
    </fill>
    <fill>
      <patternFill patternType="solid">
        <fgColor theme="8" tint="0.39997558519241921"/>
        <bgColor indexed="41"/>
      </patternFill>
    </fill>
    <fill>
      <patternFill patternType="solid">
        <fgColor theme="8" tint="0.39997558519241921"/>
        <bgColor indexed="35"/>
      </patternFill>
    </fill>
    <fill>
      <patternFill patternType="solid">
        <fgColor theme="0" tint="-0.14999847407452621"/>
        <bgColor indexed="53"/>
      </patternFill>
    </fill>
    <fill>
      <patternFill patternType="solid">
        <fgColor rgb="FF00FF00"/>
        <bgColor indexed="35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57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49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/>
    <xf numFmtId="49" fontId="0" fillId="0" borderId="1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/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49" fontId="0" fillId="5" borderId="1" xfId="0" applyNumberFormat="1" applyFill="1" applyBorder="1" applyAlignment="1" applyProtection="1">
      <alignment horizontal="center"/>
      <protection locked="0"/>
    </xf>
    <xf numFmtId="0" fontId="1" fillId="5" borderId="1" xfId="0" applyFont="1" applyFill="1" applyBorder="1" applyProtection="1">
      <protection locked="0"/>
    </xf>
    <xf numFmtId="164" fontId="0" fillId="5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0" fillId="7" borderId="1" xfId="0" applyNumberFormat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Protection="1">
      <protection locked="0"/>
    </xf>
    <xf numFmtId="164" fontId="0" fillId="7" borderId="1" xfId="0" applyNumberFormat="1" applyFont="1" applyFill="1" applyBorder="1" applyAlignment="1" applyProtection="1">
      <alignment horizontal="right"/>
      <protection locked="0"/>
    </xf>
    <xf numFmtId="49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Protection="1">
      <protection locked="0"/>
    </xf>
    <xf numFmtId="3" fontId="2" fillId="0" borderId="0" xfId="0" applyNumberFormat="1" applyFont="1" applyBorder="1"/>
    <xf numFmtId="3" fontId="0" fillId="0" borderId="0" xfId="0" applyNumberFormat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8" borderId="1" xfId="0" applyNumberFormat="1" applyFont="1" applyFill="1" applyBorder="1" applyAlignment="1" applyProtection="1">
      <alignment horizontal="center"/>
      <protection locked="0"/>
    </xf>
    <xf numFmtId="3" fontId="0" fillId="4" borderId="0" xfId="0" applyNumberFormat="1" applyFont="1" applyFill="1" applyBorder="1"/>
    <xf numFmtId="0" fontId="0" fillId="0" borderId="1" xfId="0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3" fontId="1" fillId="0" borderId="0" xfId="0" applyNumberFormat="1" applyFont="1" applyBorder="1"/>
    <xf numFmtId="0" fontId="0" fillId="0" borderId="1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>
      <alignment horizontal="center"/>
    </xf>
    <xf numFmtId="3" fontId="4" fillId="0" borderId="0" xfId="0" applyNumberFormat="1" applyFont="1" applyBorder="1"/>
    <xf numFmtId="3" fontId="5" fillId="0" borderId="0" xfId="0" applyNumberFormat="1" applyFont="1" applyBorder="1"/>
    <xf numFmtId="3" fontId="4" fillId="0" borderId="0" xfId="0" applyNumberFormat="1" applyFont="1" applyFill="1" applyBorder="1"/>
    <xf numFmtId="164" fontId="6" fillId="5" borderId="2" xfId="0" applyNumberFormat="1" applyFont="1" applyFill="1" applyBorder="1" applyAlignment="1" applyProtection="1">
      <alignment horizontal="right"/>
    </xf>
    <xf numFmtId="49" fontId="0" fillId="10" borderId="1" xfId="0" applyNumberFormat="1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Protection="1">
      <protection locked="0"/>
    </xf>
    <xf numFmtId="164" fontId="1" fillId="10" borderId="1" xfId="0" applyNumberFormat="1" applyFont="1" applyFill="1" applyBorder="1" applyAlignment="1" applyProtection="1">
      <alignment horizontal="right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Protection="1">
      <protection locked="0"/>
    </xf>
    <xf numFmtId="164" fontId="7" fillId="5" borderId="2" xfId="0" applyNumberFormat="1" applyFont="1" applyFill="1" applyBorder="1" applyAlignment="1" applyProtection="1">
      <alignment horizontal="right"/>
    </xf>
    <xf numFmtId="164" fontId="7" fillId="7" borderId="2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7" fillId="0" borderId="0" xfId="0" applyFont="1"/>
    <xf numFmtId="49" fontId="2" fillId="5" borderId="6" xfId="0" applyNumberFormat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Protection="1">
      <protection locked="0"/>
    </xf>
    <xf numFmtId="164" fontId="2" fillId="5" borderId="6" xfId="0" applyNumberFormat="1" applyFont="1" applyFill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 applyProtection="1">
      <alignment horizontal="center"/>
      <protection locked="0"/>
    </xf>
    <xf numFmtId="164" fontId="2" fillId="5" borderId="6" xfId="0" applyNumberFormat="1" applyFont="1" applyFill="1" applyBorder="1" applyAlignment="1">
      <alignment horizontal="right"/>
    </xf>
    <xf numFmtId="49" fontId="2" fillId="9" borderId="12" xfId="0" applyNumberFormat="1" applyFont="1" applyFill="1" applyBorder="1" applyAlignment="1" applyProtection="1">
      <alignment horizontal="center"/>
      <protection locked="0"/>
    </xf>
    <xf numFmtId="49" fontId="2" fillId="9" borderId="13" xfId="0" applyNumberFormat="1" applyFont="1" applyFill="1" applyBorder="1" applyAlignment="1" applyProtection="1">
      <alignment horizontal="center"/>
      <protection locked="0"/>
    </xf>
    <xf numFmtId="0" fontId="1" fillId="9" borderId="13" xfId="0" applyFont="1" applyFill="1" applyBorder="1" applyProtection="1">
      <protection locked="0"/>
    </xf>
    <xf numFmtId="164" fontId="1" fillId="9" borderId="13" xfId="0" applyNumberFormat="1" applyFont="1" applyFill="1" applyBorder="1" applyAlignment="1" applyProtection="1">
      <alignment horizontal="right"/>
    </xf>
    <xf numFmtId="49" fontId="9" fillId="3" borderId="7" xfId="0" applyNumberFormat="1" applyFont="1" applyFill="1" applyBorder="1" applyAlignment="1" applyProtection="1">
      <alignment horizontal="center"/>
      <protection locked="0"/>
    </xf>
    <xf numFmtId="49" fontId="9" fillId="3" borderId="8" xfId="0" applyNumberFormat="1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164" fontId="9" fillId="3" borderId="8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5" borderId="1" xfId="0" applyNumberFormat="1" applyFont="1" applyFill="1" applyBorder="1" applyAlignment="1" applyProtection="1">
      <alignment horizontal="right"/>
      <protection locked="0"/>
    </xf>
    <xf numFmtId="164" fontId="10" fillId="0" borderId="2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1" fillId="10" borderId="5" xfId="0" applyNumberFormat="1" applyFont="1" applyFill="1" applyBorder="1" applyAlignment="1" applyProtection="1">
      <alignment horizontal="right"/>
    </xf>
    <xf numFmtId="164" fontId="1" fillId="6" borderId="3" xfId="0" applyNumberFormat="1" applyFont="1" applyFill="1" applyBorder="1" applyAlignment="1" applyProtection="1">
      <alignment horizontal="right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Alignment="1" applyProtection="1">
      <alignment horizontal="left"/>
      <protection locked="0"/>
    </xf>
    <xf numFmtId="0" fontId="12" fillId="0" borderId="1" xfId="0" applyFont="1" applyBorder="1"/>
    <xf numFmtId="164" fontId="7" fillId="0" borderId="2" xfId="0" applyNumberFormat="1" applyFont="1" applyBorder="1" applyAlignment="1" applyProtection="1">
      <alignment horizontal="right"/>
      <protection locked="0"/>
    </xf>
    <xf numFmtId="0" fontId="0" fillId="4" borderId="0" xfId="0" applyFill="1"/>
    <xf numFmtId="164" fontId="8" fillId="0" borderId="2" xfId="0" applyNumberFormat="1" applyFont="1" applyBorder="1" applyAlignment="1" applyProtection="1">
      <alignment horizontal="right"/>
      <protection locked="0"/>
    </xf>
    <xf numFmtId="164" fontId="7" fillId="3" borderId="16" xfId="0" applyNumberFormat="1" applyFont="1" applyFill="1" applyBorder="1" applyAlignment="1" applyProtection="1">
      <alignment horizontal="center"/>
      <protection locked="0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164" fontId="10" fillId="0" borderId="2" xfId="0" applyNumberFormat="1" applyFont="1" applyFill="1" applyBorder="1" applyAlignment="1" applyProtection="1">
      <alignment horizontal="right"/>
      <protection locked="0"/>
    </xf>
    <xf numFmtId="164" fontId="10" fillId="8" borderId="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164" fontId="7" fillId="2" borderId="2" xfId="0" applyNumberFormat="1" applyFont="1" applyFill="1" applyBorder="1" applyAlignment="1" applyProtection="1">
      <alignment horizontal="right"/>
      <protection locked="0"/>
    </xf>
    <xf numFmtId="49" fontId="0" fillId="7" borderId="1" xfId="0" applyNumberFormat="1" applyFill="1" applyBorder="1" applyAlignment="1" applyProtection="1">
      <alignment horizontal="center"/>
      <protection locked="0"/>
    </xf>
    <xf numFmtId="164" fontId="9" fillId="7" borderId="1" xfId="0" applyNumberFormat="1" applyFont="1" applyFill="1" applyBorder="1" applyAlignment="1" applyProtection="1">
      <alignment horizontal="right"/>
      <protection locked="0"/>
    </xf>
    <xf numFmtId="3" fontId="1" fillId="4" borderId="0" xfId="0" applyNumberFormat="1" applyFont="1" applyFill="1" applyBorder="1" applyAlignment="1">
      <alignment horizontal="center"/>
    </xf>
    <xf numFmtId="164" fontId="6" fillId="7" borderId="2" xfId="0" applyNumberFormat="1" applyFont="1" applyFill="1" applyBorder="1" applyAlignment="1" applyProtection="1">
      <alignment horizontal="right"/>
    </xf>
    <xf numFmtId="49" fontId="2" fillId="16" borderId="11" xfId="0" applyNumberFormat="1" applyFont="1" applyFill="1" applyBorder="1" applyAlignment="1">
      <alignment horizontal="center"/>
    </xf>
    <xf numFmtId="49" fontId="2" fillId="16" borderId="6" xfId="0" applyNumberFormat="1" applyFont="1" applyFill="1" applyBorder="1" applyAlignment="1">
      <alignment horizontal="center"/>
    </xf>
    <xf numFmtId="0" fontId="2" fillId="16" borderId="6" xfId="0" applyFont="1" applyFill="1" applyBorder="1"/>
    <xf numFmtId="164" fontId="1" fillId="16" borderId="6" xfId="0" applyNumberFormat="1" applyFont="1" applyFill="1" applyBorder="1" applyAlignment="1" applyProtection="1">
      <alignment horizontal="right"/>
    </xf>
    <xf numFmtId="49" fontId="2" fillId="15" borderId="17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0" fontId="2" fillId="15" borderId="18" xfId="0" applyFont="1" applyFill="1" applyBorder="1"/>
    <xf numFmtId="164" fontId="1" fillId="15" borderId="18" xfId="0" applyNumberFormat="1" applyFont="1" applyFill="1" applyBorder="1" applyAlignment="1" applyProtection="1">
      <alignment horizontal="right"/>
    </xf>
    <xf numFmtId="49" fontId="2" fillId="14" borderId="7" xfId="0" applyNumberFormat="1" applyFont="1" applyFill="1" applyBorder="1" applyAlignment="1">
      <alignment horizontal="center"/>
    </xf>
    <xf numFmtId="49" fontId="2" fillId="14" borderId="8" xfId="0" applyNumberFormat="1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164" fontId="2" fillId="14" borderId="8" xfId="0" applyNumberFormat="1" applyFont="1" applyFill="1" applyBorder="1" applyAlignment="1">
      <alignment horizontal="right"/>
    </xf>
    <xf numFmtId="49" fontId="2" fillId="17" borderId="14" xfId="0" applyNumberFormat="1" applyFont="1" applyFill="1" applyBorder="1" applyAlignment="1">
      <alignment horizontal="center"/>
    </xf>
    <xf numFmtId="49" fontId="2" fillId="17" borderId="15" xfId="0" applyNumberFormat="1" applyFont="1" applyFill="1" applyBorder="1" applyAlignment="1">
      <alignment horizontal="center"/>
    </xf>
    <xf numFmtId="0" fontId="2" fillId="17" borderId="15" xfId="0" applyFont="1" applyFill="1" applyBorder="1"/>
    <xf numFmtId="164" fontId="2" fillId="17" borderId="15" xfId="0" applyNumberFormat="1" applyFont="1" applyFill="1" applyBorder="1" applyAlignment="1" applyProtection="1">
      <alignment horizontal="right"/>
    </xf>
    <xf numFmtId="49" fontId="1" fillId="12" borderId="7" xfId="0" applyNumberFormat="1" applyFont="1" applyFill="1" applyBorder="1" applyAlignment="1">
      <alignment horizontal="center"/>
    </xf>
    <xf numFmtId="49" fontId="1" fillId="12" borderId="8" xfId="0" applyNumberFormat="1" applyFont="1" applyFill="1" applyBorder="1" applyAlignment="1">
      <alignment horizontal="center"/>
    </xf>
    <xf numFmtId="0" fontId="1" fillId="12" borderId="8" xfId="0" applyFont="1" applyFill="1" applyBorder="1"/>
    <xf numFmtId="164" fontId="1" fillId="12" borderId="8" xfId="0" applyNumberFormat="1" applyFont="1" applyFill="1" applyBorder="1" applyAlignment="1" applyProtection="1">
      <alignment horizontal="right"/>
    </xf>
    <xf numFmtId="49" fontId="0" fillId="18" borderId="1" xfId="0" applyNumberFormat="1" applyFont="1" applyFill="1" applyBorder="1" applyAlignment="1" applyProtection="1">
      <alignment horizontal="center"/>
      <protection locked="0"/>
    </xf>
    <xf numFmtId="0" fontId="9" fillId="18" borderId="1" xfId="0" applyFont="1" applyFill="1" applyBorder="1" applyAlignment="1" applyProtection="1">
      <alignment horizontal="center"/>
      <protection locked="0"/>
    </xf>
    <xf numFmtId="164" fontId="0" fillId="18" borderId="1" xfId="0" applyNumberFormat="1" applyFont="1" applyFill="1" applyBorder="1" applyAlignment="1" applyProtection="1">
      <alignment horizontal="center"/>
      <protection locked="0"/>
    </xf>
    <xf numFmtId="49" fontId="9" fillId="19" borderId="1" xfId="0" applyNumberFormat="1" applyFont="1" applyFill="1" applyBorder="1" applyAlignment="1" applyProtection="1">
      <alignment horizontal="center"/>
      <protection locked="0"/>
    </xf>
    <xf numFmtId="0" fontId="9" fillId="19" borderId="1" xfId="0" applyFont="1" applyFill="1" applyBorder="1" applyAlignment="1" applyProtection="1">
      <alignment horizontal="center"/>
      <protection locked="0"/>
    </xf>
    <xf numFmtId="164" fontId="9" fillId="19" borderId="1" xfId="0" applyNumberFormat="1" applyFont="1" applyFill="1" applyBorder="1" applyAlignment="1" applyProtection="1">
      <alignment horizontal="center"/>
      <protection locked="0"/>
    </xf>
    <xf numFmtId="49" fontId="1" fillId="19" borderId="4" xfId="0" applyNumberFormat="1" applyFont="1" applyFill="1" applyBorder="1" applyAlignment="1">
      <alignment horizontal="center"/>
    </xf>
    <xf numFmtId="164" fontId="1" fillId="19" borderId="4" xfId="0" applyNumberFormat="1" applyFont="1" applyFill="1" applyBorder="1" applyAlignment="1">
      <alignment horizontal="right"/>
    </xf>
    <xf numFmtId="49" fontId="2" fillId="20" borderId="9" xfId="0" applyNumberFormat="1" applyFont="1" applyFill="1" applyBorder="1" applyAlignment="1" applyProtection="1">
      <alignment horizontal="center"/>
      <protection locked="0"/>
    </xf>
    <xf numFmtId="49" fontId="2" fillId="20" borderId="10" xfId="0" applyNumberFormat="1" applyFont="1" applyFill="1" applyBorder="1" applyAlignment="1" applyProtection="1">
      <alignment horizontal="center"/>
      <protection locked="0"/>
    </xf>
    <xf numFmtId="0" fontId="1" fillId="20" borderId="10" xfId="0" applyFont="1" applyFill="1" applyBorder="1" applyAlignment="1" applyProtection="1">
      <alignment horizontal="center"/>
      <protection locked="0"/>
    </xf>
    <xf numFmtId="164" fontId="2" fillId="20" borderId="10" xfId="0" applyNumberFormat="1" applyFont="1" applyFill="1" applyBorder="1" applyAlignment="1" applyProtection="1">
      <alignment horizontal="center"/>
      <protection locked="0"/>
    </xf>
    <xf numFmtId="164" fontId="7" fillId="2" borderId="19" xfId="0" applyNumberFormat="1" applyFont="1" applyFill="1" applyBorder="1" applyAlignment="1" applyProtection="1">
      <alignment horizontal="right"/>
      <protection locked="0"/>
    </xf>
    <xf numFmtId="164" fontId="7" fillId="0" borderId="20" xfId="0" applyNumberFormat="1" applyFont="1" applyBorder="1" applyAlignment="1" applyProtection="1">
      <alignment horizontal="right"/>
      <protection locked="0"/>
    </xf>
    <xf numFmtId="164" fontId="7" fillId="10" borderId="2" xfId="0" applyNumberFormat="1" applyFont="1" applyFill="1" applyBorder="1" applyAlignment="1" applyProtection="1">
      <alignment horizontal="right"/>
      <protection locked="0"/>
    </xf>
    <xf numFmtId="164" fontId="7" fillId="18" borderId="2" xfId="0" applyNumberFormat="1" applyFont="1" applyFill="1" applyBorder="1" applyAlignment="1" applyProtection="1">
      <alignment horizontal="right"/>
      <protection locked="0"/>
    </xf>
    <xf numFmtId="164" fontId="7" fillId="19" borderId="2" xfId="0" applyNumberFormat="1" applyFont="1" applyFill="1" applyBorder="1" applyAlignment="1" applyProtection="1">
      <alignment horizontal="center"/>
      <protection locked="0"/>
    </xf>
    <xf numFmtId="164" fontId="7" fillId="0" borderId="2" xfId="0" applyNumberFormat="1" applyFont="1" applyBorder="1" applyAlignment="1">
      <alignment horizontal="right"/>
    </xf>
    <xf numFmtId="164" fontId="6" fillId="19" borderId="19" xfId="0" applyNumberFormat="1" applyFont="1" applyFill="1" applyBorder="1" applyAlignment="1" applyProtection="1">
      <alignment horizontal="center"/>
      <protection locked="0"/>
    </xf>
    <xf numFmtId="3" fontId="1" fillId="11" borderId="21" xfId="0" applyNumberFormat="1" applyFont="1" applyFill="1" applyBorder="1" applyAlignment="1">
      <alignment horizontal="center"/>
    </xf>
    <xf numFmtId="3" fontId="9" fillId="11" borderId="21" xfId="0" applyNumberFormat="1" applyFont="1" applyFill="1" applyBorder="1"/>
    <xf numFmtId="3" fontId="0" fillId="0" borderId="22" xfId="0" applyNumberFormat="1" applyFont="1" applyBorder="1" applyAlignment="1" applyProtection="1">
      <alignment horizontal="right"/>
      <protection locked="0"/>
    </xf>
    <xf numFmtId="3" fontId="6" fillId="11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Border="1"/>
    <xf numFmtId="164" fontId="6" fillId="20" borderId="23" xfId="0" applyNumberFormat="1" applyFont="1" applyFill="1" applyBorder="1" applyAlignment="1" applyProtection="1">
      <alignment horizontal="right"/>
      <protection locked="0"/>
    </xf>
    <xf numFmtId="164" fontId="6" fillId="5" borderId="24" xfId="0" applyNumberFormat="1" applyFont="1" applyFill="1" applyBorder="1" applyAlignment="1" applyProtection="1">
      <alignment horizontal="right"/>
    </xf>
    <xf numFmtId="164" fontId="6" fillId="9" borderId="26" xfId="0" applyNumberFormat="1" applyFont="1" applyFill="1" applyBorder="1" applyAlignment="1">
      <alignment horizontal="right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Protection="1">
      <protection locked="0"/>
    </xf>
    <xf numFmtId="164" fontId="1" fillId="0" borderId="27" xfId="0" applyNumberFormat="1" applyFont="1" applyFill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0" fontId="2" fillId="0" borderId="27" xfId="0" applyFont="1" applyBorder="1"/>
    <xf numFmtId="164" fontId="2" fillId="0" borderId="27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49" fontId="2" fillId="13" borderId="29" xfId="0" applyNumberFormat="1" applyFont="1" applyFill="1" applyBorder="1" applyAlignment="1">
      <alignment horizontal="center"/>
    </xf>
    <xf numFmtId="49" fontId="2" fillId="13" borderId="30" xfId="0" applyNumberFormat="1" applyFont="1" applyFill="1" applyBorder="1" applyAlignment="1">
      <alignment horizontal="center"/>
    </xf>
    <xf numFmtId="0" fontId="1" fillId="13" borderId="30" xfId="0" applyFont="1" applyFill="1" applyBorder="1"/>
    <xf numFmtId="164" fontId="1" fillId="13" borderId="30" xfId="0" applyNumberFormat="1" applyFont="1" applyFill="1" applyBorder="1" applyAlignment="1" applyProtection="1">
      <alignment horizontal="right"/>
    </xf>
    <xf numFmtId="164" fontId="6" fillId="13" borderId="31" xfId="0" applyNumberFormat="1" applyFont="1" applyFill="1" applyBorder="1" applyAlignment="1">
      <alignment horizontal="right"/>
    </xf>
    <xf numFmtId="164" fontId="6" fillId="14" borderId="32" xfId="0" applyNumberFormat="1" applyFont="1" applyFill="1" applyBorder="1" applyAlignment="1">
      <alignment horizontal="right"/>
    </xf>
    <xf numFmtId="164" fontId="6" fillId="15" borderId="33" xfId="0" applyNumberFormat="1" applyFont="1" applyFill="1" applyBorder="1" applyAlignment="1">
      <alignment horizontal="right"/>
    </xf>
    <xf numFmtId="164" fontId="6" fillId="16" borderId="24" xfId="0" applyNumberFormat="1" applyFont="1" applyFill="1" applyBorder="1" applyAlignment="1">
      <alignment horizontal="right"/>
    </xf>
    <xf numFmtId="164" fontId="6" fillId="17" borderId="25" xfId="0" applyNumberFormat="1" applyFont="1" applyFill="1" applyBorder="1" applyAlignment="1">
      <alignment horizontal="right"/>
    </xf>
    <xf numFmtId="164" fontId="6" fillId="12" borderId="32" xfId="0" applyNumberFormat="1" applyFont="1" applyFill="1" applyBorder="1" applyAlignment="1">
      <alignment horizontal="right"/>
    </xf>
    <xf numFmtId="164" fontId="13" fillId="4" borderId="1" xfId="0" applyNumberFormat="1" applyFont="1" applyFill="1" applyBorder="1" applyAlignment="1" applyProtection="1">
      <alignment horizontal="right"/>
      <protection locked="0"/>
    </xf>
    <xf numFmtId="164" fontId="14" fillId="4" borderId="1" xfId="0" applyNumberFormat="1" applyFont="1" applyFill="1" applyBorder="1" applyAlignment="1" applyProtection="1">
      <alignment horizontal="right"/>
      <protection locked="0"/>
    </xf>
    <xf numFmtId="164" fontId="13" fillId="4" borderId="5" xfId="0" applyNumberFormat="1" applyFont="1" applyFill="1" applyBorder="1" applyAlignment="1" applyProtection="1">
      <alignment horizontal="right"/>
      <protection locked="0"/>
    </xf>
    <xf numFmtId="164" fontId="13" fillId="0" borderId="1" xfId="0" applyNumberFormat="1" applyFont="1" applyBorder="1" applyAlignment="1" applyProtection="1">
      <alignment horizontal="right"/>
      <protection locked="0"/>
    </xf>
    <xf numFmtId="164" fontId="13" fillId="7" borderId="1" xfId="0" applyNumberFormat="1" applyFont="1" applyFill="1" applyBorder="1" applyAlignment="1" applyProtection="1">
      <alignment horizontal="right"/>
      <protection locked="0"/>
    </xf>
    <xf numFmtId="164" fontId="14" fillId="0" borderId="1" xfId="0" applyNumberFormat="1" applyFont="1" applyBorder="1" applyAlignment="1" applyProtection="1">
      <alignment horizontal="right"/>
      <protection locked="0"/>
    </xf>
    <xf numFmtId="164" fontId="13" fillId="8" borderId="1" xfId="0" applyNumberFormat="1" applyFont="1" applyFill="1" applyBorder="1" applyAlignment="1" applyProtection="1">
      <alignment horizontal="right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164" fontId="6" fillId="6" borderId="3" xfId="0" applyNumberFormat="1" applyFont="1" applyFill="1" applyBorder="1" applyAlignment="1" applyProtection="1">
      <alignment horizontal="right"/>
    </xf>
    <xf numFmtId="3" fontId="0" fillId="4" borderId="0" xfId="0" applyNumberFormat="1" applyFill="1" applyBorder="1"/>
    <xf numFmtId="49" fontId="3" fillId="0" borderId="4" xfId="0" applyNumberFormat="1" applyFont="1" applyBorder="1" applyAlignment="1">
      <alignment horizontal="center"/>
    </xf>
    <xf numFmtId="0" fontId="12" fillId="0" borderId="4" xfId="0" applyFont="1" applyBorder="1"/>
    <xf numFmtId="164" fontId="9" fillId="0" borderId="4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49" fontId="0" fillId="10" borderId="27" xfId="0" applyNumberFormat="1" applyFont="1" applyFill="1" applyBorder="1" applyAlignment="1">
      <alignment horizontal="center"/>
    </xf>
    <xf numFmtId="0" fontId="1" fillId="10" borderId="27" xfId="0" applyFont="1" applyFill="1" applyBorder="1"/>
    <xf numFmtId="164" fontId="1" fillId="10" borderId="27" xfId="0" applyNumberFormat="1" applyFont="1" applyFill="1" applyBorder="1" applyAlignment="1" applyProtection="1">
      <alignment horizontal="right"/>
    </xf>
    <xf numFmtId="164" fontId="7" fillId="10" borderId="28" xfId="0" applyNumberFormat="1" applyFont="1" applyFill="1" applyBorder="1" applyAlignment="1">
      <alignment horizontal="right"/>
    </xf>
    <xf numFmtId="49" fontId="0" fillId="13" borderId="29" xfId="0" applyNumberFormat="1" applyFont="1" applyFill="1" applyBorder="1" applyAlignment="1">
      <alignment horizontal="center"/>
    </xf>
    <xf numFmtId="49" fontId="0" fillId="13" borderId="30" xfId="0" applyNumberFormat="1" applyFont="1" applyFill="1" applyBorder="1" applyAlignment="1">
      <alignment horizontal="center"/>
    </xf>
    <xf numFmtId="164" fontId="7" fillId="13" borderId="31" xfId="0" applyNumberFormat="1" applyFont="1" applyFill="1" applyBorder="1" applyAlignment="1">
      <alignment horizontal="right"/>
    </xf>
    <xf numFmtId="49" fontId="0" fillId="10" borderId="34" xfId="0" applyNumberFormat="1" applyFont="1" applyFill="1" applyBorder="1" applyAlignment="1">
      <alignment horizontal="center"/>
    </xf>
    <xf numFmtId="0" fontId="16" fillId="19" borderId="4" xfId="0" applyFont="1" applyFill="1" applyBorder="1" applyAlignment="1">
      <alignment horizontal="center"/>
    </xf>
    <xf numFmtId="49" fontId="1" fillId="8" borderId="0" xfId="0" applyNumberFormat="1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164" fontId="1" fillId="8" borderId="0" xfId="0" applyNumberFormat="1" applyFont="1" applyFill="1" applyBorder="1" applyAlignment="1">
      <alignment horizontal="right"/>
    </xf>
    <xf numFmtId="164" fontId="6" fillId="8" borderId="0" xfId="0" applyNumberFormat="1" applyFont="1" applyFill="1" applyBorder="1" applyAlignment="1" applyProtection="1">
      <alignment horizontal="center"/>
      <protection locked="0"/>
    </xf>
    <xf numFmtId="49" fontId="1" fillId="10" borderId="0" xfId="0" applyNumberFormat="1" applyFont="1" applyFill="1" applyBorder="1" applyAlignment="1" applyProtection="1">
      <alignment horizontal="center"/>
      <protection locked="0"/>
    </xf>
    <xf numFmtId="0" fontId="1" fillId="10" borderId="0" xfId="0" applyFont="1" applyFill="1" applyBorder="1" applyProtection="1">
      <protection locked="0"/>
    </xf>
    <xf numFmtId="164" fontId="1" fillId="10" borderId="0" xfId="0" applyNumberFormat="1" applyFont="1" applyFill="1" applyBorder="1" applyAlignment="1" applyProtection="1">
      <alignment horizontal="right"/>
    </xf>
    <xf numFmtId="164" fontId="6" fillId="10" borderId="0" xfId="0" applyNumberFormat="1" applyFont="1" applyFill="1" applyBorder="1" applyAlignment="1">
      <alignment horizontal="right"/>
    </xf>
    <xf numFmtId="49" fontId="1" fillId="6" borderId="7" xfId="0" applyNumberFormat="1" applyFont="1" applyFill="1" applyBorder="1" applyAlignment="1" applyProtection="1">
      <alignment horizontal="center"/>
      <protection locked="0"/>
    </xf>
    <xf numFmtId="49" fontId="1" fillId="6" borderId="8" xfId="0" applyNumberFormat="1" applyFont="1" applyFill="1" applyBorder="1" applyAlignment="1" applyProtection="1">
      <alignment horizontal="center"/>
      <protection locked="0"/>
    </xf>
    <xf numFmtId="0" fontId="1" fillId="6" borderId="8" xfId="0" applyFont="1" applyFill="1" applyBorder="1" applyProtection="1">
      <protection locked="0"/>
    </xf>
    <xf numFmtId="164" fontId="1" fillId="6" borderId="8" xfId="0" applyNumberFormat="1" applyFont="1" applyFill="1" applyBorder="1" applyAlignment="1" applyProtection="1">
      <alignment horizontal="right"/>
    </xf>
    <xf numFmtId="164" fontId="6" fillId="6" borderId="32" xfId="0" applyNumberFormat="1" applyFont="1" applyFill="1" applyBorder="1" applyAlignment="1">
      <alignment horizontal="right"/>
    </xf>
    <xf numFmtId="49" fontId="2" fillId="5" borderId="17" xfId="0" applyNumberFormat="1" applyFont="1" applyFill="1" applyBorder="1" applyAlignment="1" applyProtection="1">
      <alignment horizontal="center"/>
      <protection locked="0"/>
    </xf>
    <xf numFmtId="49" fontId="2" fillId="5" borderId="18" xfId="0" applyNumberFormat="1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Protection="1">
      <protection locked="0"/>
    </xf>
    <xf numFmtId="164" fontId="2" fillId="5" borderId="18" xfId="0" applyNumberFormat="1" applyFont="1" applyFill="1" applyBorder="1" applyAlignment="1" applyProtection="1">
      <alignment horizontal="right"/>
      <protection locked="0"/>
    </xf>
    <xf numFmtId="164" fontId="6" fillId="5" borderId="33" xfId="0" applyNumberFormat="1" applyFont="1" applyFill="1" applyBorder="1" applyAlignment="1" applyProtection="1">
      <alignment horizontal="right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164" fontId="6" fillId="2" borderId="32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49" fontId="0" fillId="21" borderId="1" xfId="0" applyNumberFormat="1" applyFont="1" applyFill="1" applyBorder="1" applyAlignment="1" applyProtection="1">
      <alignment horizontal="center"/>
      <protection locked="0"/>
    </xf>
    <xf numFmtId="164" fontId="0" fillId="21" borderId="1" xfId="0" applyNumberFormat="1" applyFont="1" applyFill="1" applyBorder="1" applyAlignment="1" applyProtection="1">
      <alignment horizontal="right"/>
      <protection locked="0"/>
    </xf>
    <xf numFmtId="164" fontId="7" fillId="21" borderId="2" xfId="0" applyNumberFormat="1" applyFont="1" applyFill="1" applyBorder="1" applyAlignment="1" applyProtection="1">
      <alignment horizontal="right"/>
      <protection locked="0"/>
    </xf>
    <xf numFmtId="0" fontId="9" fillId="21" borderId="1" xfId="0" applyFont="1" applyFill="1" applyBorder="1" applyProtection="1">
      <protection locked="0"/>
    </xf>
    <xf numFmtId="0" fontId="9" fillId="0" borderId="0" xfId="0" applyFont="1"/>
    <xf numFmtId="0" fontId="17" fillId="0" borderId="0" xfId="0" applyFont="1"/>
    <xf numFmtId="164" fontId="13" fillId="22" borderId="1" xfId="0" applyNumberFormat="1" applyFont="1" applyFill="1" applyBorder="1" applyAlignment="1" applyProtection="1">
      <alignment horizontal="right"/>
      <protection locked="0"/>
    </xf>
    <xf numFmtId="0" fontId="1" fillId="5" borderId="4" xfId="0" applyFont="1" applyFill="1" applyBorder="1" applyProtection="1">
      <protection locked="0"/>
    </xf>
    <xf numFmtId="49" fontId="9" fillId="3" borderId="35" xfId="0" applyNumberFormat="1" applyFont="1" applyFill="1" applyBorder="1" applyAlignment="1" applyProtection="1">
      <alignment horizontal="center"/>
      <protection locked="0"/>
    </xf>
    <xf numFmtId="49" fontId="9" fillId="3" borderId="36" xfId="0" applyNumberFormat="1" applyFont="1" applyFill="1" applyBorder="1" applyAlignment="1" applyProtection="1">
      <alignment horizontal="center"/>
      <protection locked="0"/>
    </xf>
    <xf numFmtId="0" fontId="9" fillId="3" borderId="36" xfId="0" applyFont="1" applyFill="1" applyBorder="1" applyAlignment="1" applyProtection="1">
      <alignment horizontal="center"/>
      <protection locked="0"/>
    </xf>
    <xf numFmtId="164" fontId="9" fillId="3" borderId="36" xfId="0" applyNumberFormat="1" applyFont="1" applyFill="1" applyBorder="1" applyAlignment="1" applyProtection="1">
      <alignment horizontal="center"/>
      <protection locked="0"/>
    </xf>
    <xf numFmtId="164" fontId="7" fillId="3" borderId="37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Protection="1">
      <protection locked="0"/>
    </xf>
    <xf numFmtId="164" fontId="13" fillId="0" borderId="4" xfId="0" applyNumberFormat="1" applyFont="1" applyBorder="1" applyAlignment="1" applyProtection="1">
      <alignment horizontal="right"/>
      <protection locked="0"/>
    </xf>
    <xf numFmtId="164" fontId="7" fillId="0" borderId="19" xfId="0" applyNumberFormat="1" applyFont="1" applyBorder="1" applyAlignment="1" applyProtection="1">
      <alignment horizontal="right"/>
      <protection locked="0"/>
    </xf>
    <xf numFmtId="49" fontId="1" fillId="5" borderId="6" xfId="0" applyNumberFormat="1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Protection="1">
      <protection locked="0"/>
    </xf>
    <xf numFmtId="164" fontId="1" fillId="5" borderId="6" xfId="0" applyNumberFormat="1" applyFont="1" applyFill="1" applyBorder="1" applyAlignment="1" applyProtection="1">
      <alignment horizontal="right"/>
      <protection locked="0"/>
    </xf>
    <xf numFmtId="164" fontId="6" fillId="5" borderId="6" xfId="0" applyNumberFormat="1" applyFont="1" applyFill="1" applyBorder="1" applyAlignment="1" applyProtection="1">
      <alignment horizontal="right"/>
    </xf>
    <xf numFmtId="49" fontId="1" fillId="7" borderId="6" xfId="0" applyNumberFormat="1" applyFont="1" applyFill="1" applyBorder="1" applyAlignment="1" applyProtection="1">
      <alignment horizontal="center"/>
      <protection locked="0"/>
    </xf>
    <xf numFmtId="0" fontId="1" fillId="7" borderId="6" xfId="0" applyFont="1" applyFill="1" applyBorder="1" applyProtection="1">
      <protection locked="0"/>
    </xf>
    <xf numFmtId="164" fontId="1" fillId="7" borderId="6" xfId="0" applyNumberFormat="1" applyFont="1" applyFill="1" applyBorder="1" applyAlignment="1" applyProtection="1">
      <alignment horizontal="right"/>
      <protection locked="0"/>
    </xf>
    <xf numFmtId="164" fontId="6" fillId="7" borderId="6" xfId="0" applyNumberFormat="1" applyFont="1" applyFill="1" applyBorder="1" applyAlignment="1" applyProtection="1">
      <alignment horizontal="right"/>
    </xf>
    <xf numFmtId="49" fontId="0" fillId="23" borderId="1" xfId="0" applyNumberFormat="1" applyFont="1" applyFill="1" applyBorder="1" applyAlignment="1" applyProtection="1">
      <alignment horizontal="center"/>
      <protection locked="0"/>
    </xf>
    <xf numFmtId="164" fontId="0" fillId="23" borderId="1" xfId="0" applyNumberFormat="1" applyFont="1" applyFill="1" applyBorder="1" applyAlignment="1" applyProtection="1">
      <alignment horizontal="right"/>
      <protection locked="0"/>
    </xf>
    <xf numFmtId="164" fontId="7" fillId="23" borderId="2" xfId="0" applyNumberFormat="1" applyFont="1" applyFill="1" applyBorder="1" applyAlignment="1" applyProtection="1">
      <alignment horizontal="right"/>
      <protection locked="0"/>
    </xf>
    <xf numFmtId="0" fontId="9" fillId="23" borderId="1" xfId="0" applyFont="1" applyFill="1" applyBorder="1" applyProtection="1">
      <protection locked="0"/>
    </xf>
    <xf numFmtId="49" fontId="0" fillId="5" borderId="4" xfId="0" applyNumberFormat="1" applyFont="1" applyFill="1" applyBorder="1" applyAlignment="1" applyProtection="1">
      <alignment horizontal="center"/>
      <protection locked="0"/>
    </xf>
    <xf numFmtId="164" fontId="0" fillId="5" borderId="4" xfId="0" applyNumberFormat="1" applyFont="1" applyFill="1" applyBorder="1" applyAlignment="1" applyProtection="1">
      <alignment horizontal="right"/>
      <protection locked="0"/>
    </xf>
    <xf numFmtId="164" fontId="7" fillId="5" borderId="19" xfId="0" applyNumberFormat="1" applyFont="1" applyFill="1" applyBorder="1" applyAlignment="1" applyProtection="1">
      <alignment horizontal="right"/>
    </xf>
    <xf numFmtId="49" fontId="0" fillId="10" borderId="5" xfId="0" applyNumberFormat="1" applyFont="1" applyFill="1" applyBorder="1" applyAlignment="1" applyProtection="1">
      <alignment horizontal="center"/>
      <protection locked="0"/>
    </xf>
    <xf numFmtId="0" fontId="1" fillId="10" borderId="5" xfId="0" applyFont="1" applyFill="1" applyBorder="1" applyProtection="1">
      <protection locked="0"/>
    </xf>
    <xf numFmtId="164" fontId="7" fillId="10" borderId="20" xfId="0" applyNumberFormat="1" applyFont="1" applyFill="1" applyBorder="1" applyAlignment="1">
      <alignment horizontal="right"/>
    </xf>
    <xf numFmtId="49" fontId="0" fillId="24" borderId="29" xfId="0" applyNumberFormat="1" applyFont="1" applyFill="1" applyBorder="1" applyAlignment="1" applyProtection="1">
      <alignment horizontal="center"/>
      <protection locked="0"/>
    </xf>
    <xf numFmtId="49" fontId="0" fillId="24" borderId="30" xfId="0" applyNumberFormat="1" applyFont="1" applyFill="1" applyBorder="1" applyAlignment="1" applyProtection="1">
      <alignment horizontal="center"/>
      <protection locked="0"/>
    </xf>
    <xf numFmtId="0" fontId="1" fillId="24" borderId="30" xfId="0" applyFont="1" applyFill="1" applyBorder="1" applyProtection="1">
      <protection locked="0"/>
    </xf>
    <xf numFmtId="164" fontId="1" fillId="24" borderId="30" xfId="0" applyNumberFormat="1" applyFont="1" applyFill="1" applyBorder="1" applyAlignment="1" applyProtection="1">
      <alignment horizontal="right"/>
    </xf>
    <xf numFmtId="164" fontId="7" fillId="24" borderId="31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Protection="1">
      <protection locked="0"/>
    </xf>
    <xf numFmtId="164" fontId="7" fillId="0" borderId="19" xfId="0" applyNumberFormat="1" applyFont="1" applyFill="1" applyBorder="1" applyAlignment="1" applyProtection="1">
      <alignment horizontal="right"/>
      <protection locked="0"/>
    </xf>
    <xf numFmtId="164" fontId="7" fillId="10" borderId="20" xfId="0" applyNumberFormat="1" applyFont="1" applyFill="1" applyBorder="1" applyAlignment="1" applyProtection="1">
      <alignment horizontal="right"/>
      <protection locked="0"/>
    </xf>
    <xf numFmtId="49" fontId="0" fillId="6" borderId="29" xfId="0" applyNumberFormat="1" applyFont="1" applyFill="1" applyBorder="1" applyAlignment="1" applyProtection="1">
      <alignment horizontal="center"/>
      <protection locked="0"/>
    </xf>
    <xf numFmtId="49" fontId="0" fillId="6" borderId="30" xfId="0" applyNumberFormat="1" applyFont="1" applyFill="1" applyBorder="1" applyAlignment="1" applyProtection="1">
      <alignment horizontal="center"/>
      <protection locked="0"/>
    </xf>
    <xf numFmtId="0" fontId="1" fillId="6" borderId="38" xfId="0" applyFont="1" applyFill="1" applyBorder="1" applyProtection="1">
      <protection locked="0"/>
    </xf>
    <xf numFmtId="0" fontId="7" fillId="25" borderId="0" xfId="0" applyFont="1" applyFill="1"/>
    <xf numFmtId="49" fontId="9" fillId="8" borderId="35" xfId="0" applyNumberFormat="1" applyFont="1" applyFill="1" applyBorder="1" applyAlignment="1" applyProtection="1">
      <alignment horizontal="center"/>
      <protection locked="0"/>
    </xf>
    <xf numFmtId="49" fontId="9" fillId="8" borderId="36" xfId="0" applyNumberFormat="1" applyFont="1" applyFill="1" applyBorder="1" applyAlignment="1" applyProtection="1">
      <alignment horizontal="center"/>
      <protection locked="0"/>
    </xf>
    <xf numFmtId="0" fontId="9" fillId="8" borderId="36" xfId="0" applyFont="1" applyFill="1" applyBorder="1" applyAlignment="1" applyProtection="1">
      <alignment horizontal="center"/>
      <protection locked="0"/>
    </xf>
    <xf numFmtId="164" fontId="9" fillId="8" borderId="36" xfId="0" applyNumberFormat="1" applyFont="1" applyFill="1" applyBorder="1" applyAlignment="1" applyProtection="1">
      <alignment horizontal="center"/>
      <protection locked="0"/>
    </xf>
    <xf numFmtId="164" fontId="7" fillId="8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Font="1"/>
    <xf numFmtId="0" fontId="0" fillId="0" borderId="0" xfId="0" applyFont="1"/>
    <xf numFmtId="0" fontId="19" fillId="0" borderId="0" xfId="0" applyFont="1"/>
    <xf numFmtId="14" fontId="0" fillId="25" borderId="0" xfId="0" applyNumberFormat="1" applyFont="1" applyFill="1" applyAlignment="1">
      <alignment horizontal="left"/>
    </xf>
    <xf numFmtId="14" fontId="7" fillId="25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0000"/>
      <color rgb="FFFFFFCC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2"/>
  <sheetViews>
    <sheetView tabSelected="1" topLeftCell="A208" workbookViewId="0">
      <selection activeCell="C285" sqref="C285"/>
    </sheetView>
  </sheetViews>
  <sheetFormatPr defaultRowHeight="15" x14ac:dyDescent="0.25"/>
  <cols>
    <col min="1" max="1" width="5.85546875" customWidth="1"/>
    <col min="2" max="2" width="6.7109375" customWidth="1"/>
    <col min="3" max="3" width="40" customWidth="1"/>
    <col min="4" max="4" width="14.140625" customWidth="1"/>
    <col min="5" max="5" width="11" style="49" customWidth="1"/>
    <col min="6" max="6" width="0.7109375" style="131" customWidth="1"/>
    <col min="7" max="7" width="3.5703125" hidden="1" customWidth="1"/>
  </cols>
  <sheetData>
    <row r="1" spans="1:11" ht="18.75" x14ac:dyDescent="0.3">
      <c r="C1" s="199" t="s">
        <v>321</v>
      </c>
      <c r="D1" s="199">
        <v>2021</v>
      </c>
    </row>
    <row r="2" spans="1:11" ht="4.5" customHeight="1" x14ac:dyDescent="0.25"/>
    <row r="3" spans="1:11" ht="19.5" thickBot="1" x14ac:dyDescent="0.35">
      <c r="A3" s="42"/>
      <c r="B3" s="42"/>
      <c r="C3" s="160" t="s">
        <v>0</v>
      </c>
      <c r="D3" s="43"/>
      <c r="E3" s="119"/>
      <c r="F3" s="3"/>
      <c r="G3" s="3"/>
    </row>
    <row r="4" spans="1:11" ht="15.75" thickBot="1" x14ac:dyDescent="0.3">
      <c r="A4" s="59" t="s">
        <v>1</v>
      </c>
      <c r="B4" s="60" t="s">
        <v>2</v>
      </c>
      <c r="C4" s="61" t="s">
        <v>3</v>
      </c>
      <c r="D4" s="62" t="s">
        <v>4</v>
      </c>
      <c r="E4" s="77" t="s">
        <v>5</v>
      </c>
      <c r="F4" s="129"/>
      <c r="G4" s="126" t="s">
        <v>258</v>
      </c>
    </row>
    <row r="5" spans="1:11" x14ac:dyDescent="0.25">
      <c r="A5" s="44" t="s">
        <v>7</v>
      </c>
      <c r="B5" s="44" t="s">
        <v>8</v>
      </c>
      <c r="C5" s="45" t="s">
        <v>9</v>
      </c>
      <c r="D5" s="154">
        <v>585510</v>
      </c>
      <c r="E5" s="120"/>
      <c r="F5" s="3">
        <v>992000</v>
      </c>
      <c r="G5" s="3">
        <v>898307</v>
      </c>
    </row>
    <row r="6" spans="1:11" x14ac:dyDescent="0.25">
      <c r="A6" s="6" t="s">
        <v>7</v>
      </c>
      <c r="B6" s="6" t="s">
        <v>10</v>
      </c>
      <c r="C6" s="7" t="s">
        <v>11</v>
      </c>
      <c r="D6" s="152">
        <v>17200</v>
      </c>
      <c r="E6" s="74"/>
      <c r="F6" s="3">
        <v>25000</v>
      </c>
      <c r="G6" s="3">
        <v>23911</v>
      </c>
    </row>
    <row r="7" spans="1:11" x14ac:dyDescent="0.25">
      <c r="A7" s="6" t="s">
        <v>7</v>
      </c>
      <c r="B7" s="6" t="s">
        <v>12</v>
      </c>
      <c r="C7" s="7" t="s">
        <v>13</v>
      </c>
      <c r="D7" s="152">
        <v>106300</v>
      </c>
      <c r="E7" s="74"/>
      <c r="F7" s="3">
        <v>80000</v>
      </c>
      <c r="G7" s="3">
        <v>83422</v>
      </c>
    </row>
    <row r="8" spans="1:11" x14ac:dyDescent="0.25">
      <c r="A8" s="6" t="s">
        <v>7</v>
      </c>
      <c r="B8" s="6" t="s">
        <v>14</v>
      </c>
      <c r="C8" s="7" t="s">
        <v>15</v>
      </c>
      <c r="D8" s="152">
        <v>670312</v>
      </c>
      <c r="E8" s="74"/>
      <c r="F8" s="3">
        <v>899000</v>
      </c>
      <c r="G8" s="3">
        <v>888866</v>
      </c>
      <c r="K8" s="254"/>
    </row>
    <row r="9" spans="1:11" x14ac:dyDescent="0.25">
      <c r="A9" s="6" t="s">
        <v>7</v>
      </c>
      <c r="B9" s="6" t="s">
        <v>16</v>
      </c>
      <c r="C9" s="7" t="s">
        <v>17</v>
      </c>
      <c r="D9" s="153">
        <v>480000</v>
      </c>
      <c r="E9" s="74"/>
      <c r="F9" s="3"/>
      <c r="G9" s="3">
        <v>223820</v>
      </c>
    </row>
    <row r="10" spans="1:11" x14ac:dyDescent="0.25">
      <c r="A10" s="6" t="s">
        <v>7</v>
      </c>
      <c r="B10" s="6" t="s">
        <v>18</v>
      </c>
      <c r="C10" s="7" t="s">
        <v>19</v>
      </c>
      <c r="D10" s="152">
        <v>2251884</v>
      </c>
      <c r="E10" s="74"/>
      <c r="F10" s="3">
        <v>2130000</v>
      </c>
      <c r="G10" s="3">
        <v>1799555</v>
      </c>
      <c r="K10" s="253"/>
    </row>
    <row r="11" spans="1:11" x14ac:dyDescent="0.25">
      <c r="A11" s="9" t="s">
        <v>7</v>
      </c>
      <c r="B11" s="9" t="s">
        <v>254</v>
      </c>
      <c r="C11" s="15" t="s">
        <v>255</v>
      </c>
      <c r="D11" s="152">
        <v>1600</v>
      </c>
      <c r="E11" s="76"/>
      <c r="F11" s="3"/>
      <c r="G11" s="3">
        <v>1797</v>
      </c>
      <c r="K11" s="255"/>
    </row>
    <row r="12" spans="1:11" x14ac:dyDescent="0.25">
      <c r="A12" s="6" t="s">
        <v>7</v>
      </c>
      <c r="B12" s="6" t="s">
        <v>20</v>
      </c>
      <c r="C12" s="7" t="s">
        <v>21</v>
      </c>
      <c r="D12" s="153">
        <v>8200</v>
      </c>
      <c r="E12" s="74"/>
      <c r="F12" s="3"/>
      <c r="G12" s="24">
        <v>13389</v>
      </c>
    </row>
    <row r="13" spans="1:11" x14ac:dyDescent="0.25">
      <c r="A13" s="9" t="s">
        <v>7</v>
      </c>
      <c r="B13" s="9" t="s">
        <v>22</v>
      </c>
      <c r="C13" s="10" t="s">
        <v>252</v>
      </c>
      <c r="D13" s="153">
        <v>1000</v>
      </c>
      <c r="E13" s="76"/>
      <c r="F13" s="3"/>
      <c r="G13" s="3">
        <v>45700</v>
      </c>
    </row>
    <row r="14" spans="1:11" x14ac:dyDescent="0.25">
      <c r="A14" s="6" t="s">
        <v>7</v>
      </c>
      <c r="B14" s="6" t="s">
        <v>23</v>
      </c>
      <c r="C14" s="7" t="s">
        <v>24</v>
      </c>
      <c r="D14" s="153">
        <v>15000</v>
      </c>
      <c r="E14" s="76"/>
      <c r="F14" s="3"/>
      <c r="G14" s="3">
        <v>24158</v>
      </c>
    </row>
    <row r="15" spans="1:11" x14ac:dyDescent="0.25">
      <c r="A15" s="6" t="s">
        <v>7</v>
      </c>
      <c r="B15" s="6" t="s">
        <v>25</v>
      </c>
      <c r="C15" s="7" t="s">
        <v>26</v>
      </c>
      <c r="D15" s="152">
        <v>15000</v>
      </c>
      <c r="E15" s="74"/>
      <c r="F15" s="3"/>
      <c r="G15" s="3">
        <v>8040</v>
      </c>
    </row>
    <row r="16" spans="1:11" x14ac:dyDescent="0.25">
      <c r="A16" s="9" t="s">
        <v>7</v>
      </c>
      <c r="B16" s="9" t="s">
        <v>261</v>
      </c>
      <c r="C16" s="15" t="s">
        <v>262</v>
      </c>
      <c r="D16" s="152">
        <v>25000</v>
      </c>
      <c r="E16" s="74"/>
      <c r="F16" s="3"/>
      <c r="G16" s="3">
        <v>17242</v>
      </c>
    </row>
    <row r="17" spans="1:7" x14ac:dyDescent="0.25">
      <c r="A17" s="6" t="s">
        <v>7</v>
      </c>
      <c r="B17" s="6" t="s">
        <v>27</v>
      </c>
      <c r="C17" s="7" t="s">
        <v>28</v>
      </c>
      <c r="D17" s="152">
        <v>240000</v>
      </c>
      <c r="E17" s="74"/>
      <c r="F17" s="3"/>
      <c r="G17" s="3">
        <v>300092</v>
      </c>
    </row>
    <row r="18" spans="1:7" x14ac:dyDescent="0.25">
      <c r="A18" s="6" t="s">
        <v>7</v>
      </c>
      <c r="B18" s="9" t="s">
        <v>263</v>
      </c>
      <c r="C18" s="10" t="s">
        <v>264</v>
      </c>
      <c r="D18" s="152">
        <v>80000</v>
      </c>
      <c r="E18" s="74"/>
      <c r="F18" s="3">
        <v>60000</v>
      </c>
      <c r="G18" s="3">
        <v>39058</v>
      </c>
    </row>
    <row r="19" spans="1:7" x14ac:dyDescent="0.25">
      <c r="A19" s="9" t="s">
        <v>7</v>
      </c>
      <c r="B19" s="9" t="s">
        <v>29</v>
      </c>
      <c r="C19" s="10" t="s">
        <v>30</v>
      </c>
      <c r="D19" s="152">
        <v>70000</v>
      </c>
      <c r="E19" s="74"/>
      <c r="F19" s="3"/>
      <c r="G19" s="3">
        <v>63900</v>
      </c>
    </row>
    <row r="20" spans="1:7" x14ac:dyDescent="0.25">
      <c r="A20" s="11" t="s">
        <v>6</v>
      </c>
      <c r="B20" s="12"/>
      <c r="C20" s="13" t="s">
        <v>31</v>
      </c>
      <c r="D20" s="14"/>
      <c r="E20" s="46">
        <f>SUM(D5:D19)</f>
        <v>4567006</v>
      </c>
      <c r="F20" s="3"/>
      <c r="G20" s="3"/>
    </row>
    <row r="21" spans="1:7" ht="4.5" customHeight="1" x14ac:dyDescent="0.25">
      <c r="A21" s="6"/>
      <c r="B21" s="6"/>
      <c r="C21" s="7"/>
      <c r="D21" s="8"/>
      <c r="E21" s="74"/>
      <c r="F21" s="3"/>
      <c r="G21" s="3"/>
    </row>
    <row r="22" spans="1:7" ht="4.5" customHeight="1" x14ac:dyDescent="0.25">
      <c r="A22" s="6"/>
      <c r="B22" s="6"/>
      <c r="C22" s="7"/>
      <c r="D22" s="8"/>
      <c r="E22" s="74"/>
      <c r="F22" s="3"/>
      <c r="G22" s="3"/>
    </row>
    <row r="23" spans="1:7" x14ac:dyDescent="0.25">
      <c r="A23" s="6" t="s">
        <v>36</v>
      </c>
      <c r="B23" s="6" t="s">
        <v>34</v>
      </c>
      <c r="C23" s="7" t="s">
        <v>37</v>
      </c>
      <c r="D23" s="152">
        <v>87500</v>
      </c>
      <c r="E23" s="76"/>
      <c r="F23" s="3"/>
      <c r="G23" s="3">
        <v>22721</v>
      </c>
    </row>
    <row r="24" spans="1:7" x14ac:dyDescent="0.25">
      <c r="A24" s="6" t="s">
        <v>36</v>
      </c>
      <c r="B24" s="6" t="s">
        <v>35</v>
      </c>
      <c r="C24" s="7" t="s">
        <v>38</v>
      </c>
      <c r="D24" s="152">
        <v>112500</v>
      </c>
      <c r="E24" s="76"/>
      <c r="F24" s="3"/>
      <c r="G24" s="3">
        <v>83260</v>
      </c>
    </row>
    <row r="25" spans="1:7" x14ac:dyDescent="0.25">
      <c r="A25" s="11"/>
      <c r="B25" s="11"/>
      <c r="C25" s="13" t="s">
        <v>39</v>
      </c>
      <c r="D25" s="14"/>
      <c r="E25" s="46">
        <f>SUM(D23:D24)</f>
        <v>200000</v>
      </c>
      <c r="F25" s="3"/>
      <c r="G25" s="3"/>
    </row>
    <row r="26" spans="1:7" ht="4.5" customHeight="1" x14ac:dyDescent="0.25">
      <c r="A26" s="6"/>
      <c r="B26" s="6"/>
      <c r="C26" s="7"/>
      <c r="D26" s="8"/>
      <c r="E26" s="74"/>
      <c r="F26" s="3"/>
      <c r="G26" s="3"/>
    </row>
    <row r="27" spans="1:7" x14ac:dyDescent="0.25">
      <c r="A27" s="6" t="s">
        <v>40</v>
      </c>
      <c r="B27" s="6" t="s">
        <v>34</v>
      </c>
      <c r="C27" s="7" t="s">
        <v>41</v>
      </c>
      <c r="D27" s="152">
        <v>1200</v>
      </c>
      <c r="E27" s="76"/>
      <c r="F27" s="3"/>
      <c r="G27" s="3">
        <v>600</v>
      </c>
    </row>
    <row r="28" spans="1:7" x14ac:dyDescent="0.25">
      <c r="A28" s="6" t="s">
        <v>40</v>
      </c>
      <c r="B28" s="6" t="s">
        <v>35</v>
      </c>
      <c r="C28" s="7" t="s">
        <v>42</v>
      </c>
      <c r="D28" s="152">
        <v>28700</v>
      </c>
      <c r="E28" s="76"/>
      <c r="F28" s="3"/>
      <c r="G28" s="3">
        <v>24652</v>
      </c>
    </row>
    <row r="29" spans="1:7" x14ac:dyDescent="0.25">
      <c r="A29" s="11"/>
      <c r="B29" s="11"/>
      <c r="C29" s="13" t="s">
        <v>43</v>
      </c>
      <c r="D29" s="14"/>
      <c r="E29" s="46">
        <f>SUM(D27:D28)</f>
        <v>29900</v>
      </c>
      <c r="F29" s="3"/>
      <c r="G29" s="3"/>
    </row>
    <row r="30" spans="1:7" ht="4.5" customHeight="1" x14ac:dyDescent="0.25">
      <c r="A30" s="6"/>
      <c r="B30" s="6"/>
      <c r="C30" s="7"/>
      <c r="D30" s="8"/>
      <c r="E30" s="74"/>
      <c r="F30" s="3"/>
      <c r="G30" s="3"/>
    </row>
    <row r="31" spans="1:7" x14ac:dyDescent="0.25">
      <c r="A31" s="6" t="s">
        <v>44</v>
      </c>
      <c r="B31" s="9" t="s">
        <v>34</v>
      </c>
      <c r="C31" s="15" t="s">
        <v>45</v>
      </c>
      <c r="D31" s="152">
        <v>0</v>
      </c>
      <c r="E31" s="76"/>
      <c r="F31" s="3"/>
      <c r="G31" s="3"/>
    </row>
    <row r="32" spans="1:7" x14ac:dyDescent="0.25">
      <c r="A32" s="6" t="s">
        <v>44</v>
      </c>
      <c r="B32" s="6" t="s">
        <v>46</v>
      </c>
      <c r="C32" s="7" t="s">
        <v>47</v>
      </c>
      <c r="D32" s="152">
        <v>0</v>
      </c>
      <c r="E32" s="74"/>
      <c r="F32" s="3"/>
      <c r="G32" s="3"/>
    </row>
    <row r="33" spans="1:7" x14ac:dyDescent="0.25">
      <c r="A33" s="11"/>
      <c r="B33" s="11"/>
      <c r="C33" s="13" t="s">
        <v>48</v>
      </c>
      <c r="D33" s="14"/>
      <c r="E33" s="46">
        <f>SUM(D31:D32)</f>
        <v>0</v>
      </c>
      <c r="F33" s="3"/>
      <c r="G33" s="3"/>
    </row>
    <row r="34" spans="1:7" ht="4.5" customHeight="1" x14ac:dyDescent="0.25">
      <c r="A34" s="11"/>
      <c r="B34" s="11"/>
      <c r="C34" s="13"/>
      <c r="D34" s="14"/>
      <c r="E34" s="46"/>
      <c r="F34" s="3"/>
      <c r="G34" s="3"/>
    </row>
    <row r="35" spans="1:7" ht="14.25" customHeight="1" x14ac:dyDescent="0.25">
      <c r="A35" s="6" t="s">
        <v>49</v>
      </c>
      <c r="B35" s="6" t="s">
        <v>34</v>
      </c>
      <c r="C35" s="7" t="s">
        <v>45</v>
      </c>
      <c r="D35" s="155">
        <v>30000</v>
      </c>
      <c r="E35" s="74"/>
      <c r="F35" s="3"/>
      <c r="G35" s="3"/>
    </row>
    <row r="36" spans="1:7" ht="14.25" customHeight="1" x14ac:dyDescent="0.25">
      <c r="A36" s="6" t="s">
        <v>49</v>
      </c>
      <c r="B36" s="6" t="s">
        <v>275</v>
      </c>
      <c r="C36" s="7" t="s">
        <v>276</v>
      </c>
      <c r="D36" s="155">
        <v>50000</v>
      </c>
      <c r="E36" s="74"/>
      <c r="F36" s="3"/>
      <c r="G36" s="3"/>
    </row>
    <row r="37" spans="1:7" x14ac:dyDescent="0.25">
      <c r="A37" s="6" t="s">
        <v>49</v>
      </c>
      <c r="B37" s="6" t="s">
        <v>50</v>
      </c>
      <c r="C37" s="7" t="s">
        <v>51</v>
      </c>
      <c r="D37" s="152">
        <v>200000</v>
      </c>
      <c r="E37" s="76"/>
      <c r="F37" s="3"/>
      <c r="G37" s="3">
        <v>256439</v>
      </c>
    </row>
    <row r="38" spans="1:7" x14ac:dyDescent="0.25">
      <c r="A38" s="6" t="s">
        <v>49</v>
      </c>
      <c r="B38" s="6" t="s">
        <v>277</v>
      </c>
      <c r="C38" s="7" t="s">
        <v>278</v>
      </c>
      <c r="D38" s="152">
        <v>30000</v>
      </c>
      <c r="E38" s="76"/>
      <c r="F38" s="3"/>
      <c r="G38" s="3"/>
    </row>
    <row r="39" spans="1:7" x14ac:dyDescent="0.25">
      <c r="A39" s="6" t="s">
        <v>49</v>
      </c>
      <c r="B39" s="6" t="s">
        <v>52</v>
      </c>
      <c r="C39" s="7" t="s">
        <v>53</v>
      </c>
      <c r="D39" s="152">
        <v>0</v>
      </c>
      <c r="E39" s="74"/>
      <c r="F39" s="3"/>
      <c r="G39" s="3">
        <v>450</v>
      </c>
    </row>
    <row r="40" spans="1:7" x14ac:dyDescent="0.25">
      <c r="A40" s="11"/>
      <c r="B40" s="11"/>
      <c r="C40" s="13" t="s">
        <v>54</v>
      </c>
      <c r="D40" s="14"/>
      <c r="E40" s="46">
        <f>SUM(D35:D39)</f>
        <v>310000</v>
      </c>
      <c r="F40" s="3"/>
      <c r="G40" s="3"/>
    </row>
    <row r="41" spans="1:7" ht="4.5" customHeight="1" x14ac:dyDescent="0.25">
      <c r="A41" s="6"/>
      <c r="B41" s="6"/>
      <c r="C41" s="7"/>
      <c r="D41" s="8"/>
      <c r="E41" s="74"/>
      <c r="F41" s="3"/>
      <c r="G41" s="3"/>
    </row>
    <row r="42" spans="1:7" x14ac:dyDescent="0.25">
      <c r="A42" s="6" t="s">
        <v>55</v>
      </c>
      <c r="B42" s="6" t="s">
        <v>34</v>
      </c>
      <c r="C42" s="7" t="s">
        <v>56</v>
      </c>
      <c r="D42" s="155">
        <v>240000</v>
      </c>
      <c r="E42" s="76"/>
      <c r="F42" s="3"/>
      <c r="G42" s="3">
        <v>208504</v>
      </c>
    </row>
    <row r="43" spans="1:7" x14ac:dyDescent="0.25">
      <c r="A43" s="11"/>
      <c r="B43" s="11"/>
      <c r="C43" s="13" t="s">
        <v>259</v>
      </c>
      <c r="D43" s="14"/>
      <c r="E43" s="46">
        <f>SUM(D42)</f>
        <v>240000</v>
      </c>
      <c r="F43" s="3"/>
      <c r="G43" s="3"/>
    </row>
    <row r="44" spans="1:7" ht="4.5" customHeight="1" x14ac:dyDescent="0.25">
      <c r="A44" s="6"/>
      <c r="B44" s="6"/>
      <c r="C44" s="7"/>
      <c r="D44" s="8"/>
      <c r="E44" s="74"/>
      <c r="F44" s="3"/>
      <c r="G44" s="3"/>
    </row>
    <row r="45" spans="1:7" ht="14.25" customHeight="1" x14ac:dyDescent="0.25">
      <c r="A45" s="6" t="s">
        <v>163</v>
      </c>
      <c r="B45" s="6" t="s">
        <v>279</v>
      </c>
      <c r="C45" s="7" t="s">
        <v>280</v>
      </c>
      <c r="D45" s="155">
        <v>3000</v>
      </c>
      <c r="E45" s="74"/>
      <c r="F45" s="3"/>
      <c r="G45" s="3"/>
    </row>
    <row r="46" spans="1:7" ht="15.75" customHeight="1" x14ac:dyDescent="0.25">
      <c r="A46" s="200"/>
      <c r="B46" s="200"/>
      <c r="C46" s="203" t="s">
        <v>280</v>
      </c>
      <c r="D46" s="201"/>
      <c r="E46" s="202">
        <f>SUM(D45)</f>
        <v>3000</v>
      </c>
      <c r="F46" s="3"/>
      <c r="G46" s="3"/>
    </row>
    <row r="47" spans="1:7" x14ac:dyDescent="0.25">
      <c r="A47" s="6" t="s">
        <v>57</v>
      </c>
      <c r="B47" s="6" t="s">
        <v>34</v>
      </c>
      <c r="C47" s="7" t="s">
        <v>58</v>
      </c>
      <c r="D47" s="152">
        <v>4000</v>
      </c>
      <c r="E47" s="74"/>
      <c r="F47" s="3"/>
      <c r="G47" s="3">
        <v>15709</v>
      </c>
    </row>
    <row r="48" spans="1:7" x14ac:dyDescent="0.25">
      <c r="A48" s="6" t="s">
        <v>57</v>
      </c>
      <c r="B48" s="6" t="s">
        <v>59</v>
      </c>
      <c r="C48" s="7" t="s">
        <v>60</v>
      </c>
      <c r="D48" s="152">
        <v>500</v>
      </c>
      <c r="E48" s="74"/>
      <c r="F48" s="3"/>
      <c r="G48" s="3">
        <v>250</v>
      </c>
    </row>
    <row r="49" spans="1:7" x14ac:dyDescent="0.25">
      <c r="A49" s="11"/>
      <c r="B49" s="11"/>
      <c r="C49" s="13" t="s">
        <v>61</v>
      </c>
      <c r="D49" s="14"/>
      <c r="E49" s="46">
        <f>SUM(D47:D48)</f>
        <v>4500</v>
      </c>
      <c r="F49" s="3"/>
      <c r="G49" s="3"/>
    </row>
    <row r="50" spans="1:7" x14ac:dyDescent="0.25">
      <c r="A50" s="6" t="s">
        <v>62</v>
      </c>
      <c r="B50" s="6" t="s">
        <v>63</v>
      </c>
      <c r="C50" s="7" t="s">
        <v>64</v>
      </c>
      <c r="D50" s="152">
        <v>32000</v>
      </c>
      <c r="E50" s="74"/>
      <c r="F50" s="3"/>
      <c r="G50" s="3">
        <v>8500</v>
      </c>
    </row>
    <row r="51" spans="1:7" x14ac:dyDescent="0.25">
      <c r="A51" s="6" t="s">
        <v>62</v>
      </c>
      <c r="B51" s="6" t="s">
        <v>65</v>
      </c>
      <c r="C51" s="7" t="s">
        <v>281</v>
      </c>
      <c r="D51" s="152">
        <v>3000</v>
      </c>
      <c r="E51" s="74"/>
      <c r="F51" s="3"/>
      <c r="G51" s="3"/>
    </row>
    <row r="52" spans="1:7" x14ac:dyDescent="0.25">
      <c r="A52" s="11"/>
      <c r="B52" s="11"/>
      <c r="C52" s="13" t="s">
        <v>282</v>
      </c>
      <c r="D52" s="14"/>
      <c r="E52" s="46">
        <f>SUM(D50+D51)</f>
        <v>35000</v>
      </c>
      <c r="F52" s="3"/>
      <c r="G52" s="3"/>
    </row>
    <row r="53" spans="1:7" ht="6.75" customHeight="1" x14ac:dyDescent="0.25">
      <c r="A53" s="6"/>
      <c r="B53" s="6"/>
      <c r="C53" s="7"/>
      <c r="D53" s="8"/>
      <c r="E53" s="74"/>
      <c r="F53" s="3"/>
      <c r="G53" s="3"/>
    </row>
    <row r="54" spans="1:7" ht="15.75" thickBot="1" x14ac:dyDescent="0.3">
      <c r="A54" s="240"/>
      <c r="B54" s="240"/>
      <c r="C54" s="241"/>
      <c r="D54" s="68"/>
      <c r="E54" s="242"/>
      <c r="F54" s="3"/>
      <c r="G54" s="3"/>
    </row>
    <row r="55" spans="1:7" ht="15.75" thickBot="1" x14ac:dyDescent="0.3">
      <c r="A55" s="244"/>
      <c r="B55" s="245"/>
      <c r="C55" s="246" t="s">
        <v>66</v>
      </c>
      <c r="D55" s="70">
        <f>SUM(D5:D54)</f>
        <v>5389406</v>
      </c>
      <c r="E55" s="161">
        <f>SUM(E5:E54)</f>
        <v>5389406</v>
      </c>
      <c r="F55" s="3"/>
      <c r="G55" s="127">
        <v>5500808</v>
      </c>
    </row>
    <row r="56" spans="1:7" ht="8.25" customHeight="1" x14ac:dyDescent="0.25">
      <c r="A56" s="232"/>
      <c r="B56" s="232"/>
      <c r="C56" s="233"/>
      <c r="D56" s="69"/>
      <c r="E56" s="243"/>
      <c r="F56" s="3"/>
      <c r="G56" s="3"/>
    </row>
    <row r="57" spans="1:7" ht="6" customHeight="1" x14ac:dyDescent="0.25">
      <c r="A57" s="39"/>
      <c r="B57" s="39"/>
      <c r="C57" s="40"/>
      <c r="D57" s="41"/>
      <c r="E57" s="121"/>
      <c r="F57" s="3"/>
      <c r="G57" s="3"/>
    </row>
    <row r="58" spans="1:7" ht="19.5" thickBot="1" x14ac:dyDescent="0.35">
      <c r="A58" s="1"/>
      <c r="B58" s="1"/>
      <c r="C58" s="159" t="s">
        <v>67</v>
      </c>
      <c r="D58" s="2"/>
      <c r="E58" s="82"/>
      <c r="F58" s="3"/>
      <c r="G58" s="3"/>
    </row>
    <row r="59" spans="1:7" ht="15.75" thickBot="1" x14ac:dyDescent="0.3">
      <c r="A59" s="59" t="s">
        <v>1</v>
      </c>
      <c r="B59" s="60" t="s">
        <v>2</v>
      </c>
      <c r="C59" s="61" t="s">
        <v>3</v>
      </c>
      <c r="D59" s="62" t="s">
        <v>4</v>
      </c>
      <c r="E59" s="77" t="s">
        <v>5</v>
      </c>
      <c r="F59" s="85"/>
      <c r="G59" s="126" t="s">
        <v>258</v>
      </c>
    </row>
    <row r="60" spans="1:7" x14ac:dyDescent="0.25">
      <c r="A60" s="16" t="s">
        <v>68</v>
      </c>
      <c r="B60" s="16" t="s">
        <v>69</v>
      </c>
      <c r="C60" s="17" t="s">
        <v>70</v>
      </c>
      <c r="D60" s="152">
        <v>0</v>
      </c>
      <c r="E60" s="78"/>
      <c r="F60" s="5"/>
      <c r="G60" s="3"/>
    </row>
    <row r="61" spans="1:7" x14ac:dyDescent="0.25">
      <c r="A61" s="6" t="s">
        <v>68</v>
      </c>
      <c r="B61" s="6" t="s">
        <v>75</v>
      </c>
      <c r="C61" s="7" t="s">
        <v>272</v>
      </c>
      <c r="D61" s="152">
        <v>0</v>
      </c>
      <c r="E61" s="67"/>
      <c r="F61" s="3"/>
      <c r="G61" s="3">
        <v>0</v>
      </c>
    </row>
    <row r="62" spans="1:7" x14ac:dyDescent="0.25">
      <c r="A62" s="11"/>
      <c r="B62" s="11"/>
      <c r="C62" s="13" t="s">
        <v>72</v>
      </c>
      <c r="D62" s="14"/>
      <c r="E62" s="46">
        <f>SUM(D60:D61)</f>
        <v>0</v>
      </c>
      <c r="F62" s="3"/>
      <c r="G62" s="3"/>
    </row>
    <row r="63" spans="1:7" ht="6" customHeight="1" x14ac:dyDescent="0.25">
      <c r="A63" s="6"/>
      <c r="B63" s="6"/>
      <c r="C63" s="7"/>
      <c r="D63" s="8"/>
      <c r="E63" s="74"/>
      <c r="F63" s="3"/>
      <c r="G63" s="3"/>
    </row>
    <row r="64" spans="1:7" x14ac:dyDescent="0.25">
      <c r="A64" s="6" t="s">
        <v>73</v>
      </c>
      <c r="B64" s="6" t="s">
        <v>75</v>
      </c>
      <c r="C64" s="7" t="s">
        <v>76</v>
      </c>
      <c r="D64" s="152">
        <v>30000</v>
      </c>
      <c r="E64" s="74"/>
      <c r="F64" s="3"/>
      <c r="G64" s="3">
        <v>28460</v>
      </c>
    </row>
    <row r="65" spans="1:8" x14ac:dyDescent="0.25">
      <c r="A65" s="6" t="s">
        <v>73</v>
      </c>
      <c r="B65" s="6" t="s">
        <v>71</v>
      </c>
      <c r="C65" s="7" t="s">
        <v>78</v>
      </c>
      <c r="D65" s="152">
        <v>200000</v>
      </c>
      <c r="E65" s="76"/>
      <c r="F65" s="3"/>
      <c r="G65" s="3">
        <v>76263</v>
      </c>
    </row>
    <row r="66" spans="1:8" x14ac:dyDescent="0.25">
      <c r="A66" s="6" t="s">
        <v>73</v>
      </c>
      <c r="B66" s="6" t="s">
        <v>79</v>
      </c>
      <c r="C66" s="7" t="s">
        <v>80</v>
      </c>
      <c r="D66" s="152">
        <v>0</v>
      </c>
      <c r="E66" s="67"/>
      <c r="F66" s="3"/>
      <c r="G66" s="3">
        <v>3857</v>
      </c>
      <c r="H66" s="204" t="s">
        <v>283</v>
      </c>
    </row>
    <row r="67" spans="1:8" x14ac:dyDescent="0.25">
      <c r="A67" s="6" t="s">
        <v>73</v>
      </c>
      <c r="B67" s="6" t="s">
        <v>81</v>
      </c>
      <c r="C67" s="7" t="s">
        <v>82</v>
      </c>
      <c r="D67" s="152">
        <v>0</v>
      </c>
      <c r="E67" s="74"/>
      <c r="F67" s="3"/>
      <c r="G67" s="3">
        <v>0</v>
      </c>
    </row>
    <row r="68" spans="1:8" x14ac:dyDescent="0.25">
      <c r="A68" s="11"/>
      <c r="B68" s="11"/>
      <c r="C68" s="13" t="s">
        <v>83</v>
      </c>
      <c r="D68" s="14"/>
      <c r="E68" s="46">
        <f>SUM(D64:D67)</f>
        <v>230000</v>
      </c>
      <c r="F68" s="3"/>
      <c r="G68" s="3"/>
    </row>
    <row r="69" spans="1:8" ht="6.75" customHeight="1" x14ac:dyDescent="0.25">
      <c r="A69" s="18"/>
      <c r="B69" s="18"/>
      <c r="C69" s="19"/>
      <c r="D69" s="20"/>
      <c r="E69" s="47"/>
      <c r="F69" s="3"/>
      <c r="G69" s="3"/>
    </row>
    <row r="70" spans="1:8" x14ac:dyDescent="0.25">
      <c r="A70" s="21" t="s">
        <v>84</v>
      </c>
      <c r="B70" s="21" t="s">
        <v>81</v>
      </c>
      <c r="C70" s="22" t="s">
        <v>284</v>
      </c>
      <c r="D70" s="156">
        <v>0</v>
      </c>
      <c r="E70" s="47"/>
      <c r="F70" s="3"/>
      <c r="G70" s="3"/>
      <c r="H70" s="204" t="s">
        <v>283</v>
      </c>
    </row>
    <row r="71" spans="1:8" x14ac:dyDescent="0.25">
      <c r="A71" s="11"/>
      <c r="B71" s="11"/>
      <c r="C71" s="13" t="s">
        <v>285</v>
      </c>
      <c r="D71" s="14"/>
      <c r="E71" s="46">
        <f>SUM(D70:D70)</f>
        <v>0</v>
      </c>
      <c r="F71" s="3"/>
      <c r="G71" s="3"/>
    </row>
    <row r="72" spans="1:8" ht="5.25" customHeight="1" x14ac:dyDescent="0.25">
      <c r="A72" s="6"/>
      <c r="B72" s="6"/>
      <c r="C72" s="7"/>
      <c r="D72" s="8"/>
      <c r="E72" s="74"/>
      <c r="F72" s="3"/>
      <c r="G72" s="3"/>
    </row>
    <row r="73" spans="1:8" x14ac:dyDescent="0.25">
      <c r="A73" s="9" t="s">
        <v>286</v>
      </c>
      <c r="B73" s="9" t="s">
        <v>86</v>
      </c>
      <c r="C73" s="15" t="s">
        <v>87</v>
      </c>
      <c r="D73" s="152">
        <v>28300</v>
      </c>
      <c r="E73" s="67"/>
      <c r="F73" s="3"/>
      <c r="G73" s="3">
        <v>41595</v>
      </c>
    </row>
    <row r="74" spans="1:8" x14ac:dyDescent="0.25">
      <c r="A74" s="11"/>
      <c r="B74" s="11"/>
      <c r="C74" s="13" t="s">
        <v>88</v>
      </c>
      <c r="D74" s="14"/>
      <c r="E74" s="46">
        <f>SUM(D73)</f>
        <v>28300</v>
      </c>
      <c r="F74" s="3"/>
      <c r="G74" s="3"/>
    </row>
    <row r="75" spans="1:8" ht="5.25" customHeight="1" x14ac:dyDescent="0.25">
      <c r="A75" s="6"/>
      <c r="B75" s="6"/>
      <c r="C75" s="7"/>
      <c r="D75" s="8"/>
      <c r="E75" s="74"/>
      <c r="F75" s="3"/>
      <c r="G75" s="3"/>
    </row>
    <row r="76" spans="1:8" x14ac:dyDescent="0.25">
      <c r="A76" s="6" t="s">
        <v>46</v>
      </c>
      <c r="B76" s="6" t="s">
        <v>75</v>
      </c>
      <c r="C76" s="7" t="s">
        <v>288</v>
      </c>
      <c r="D76" s="152">
        <v>0</v>
      </c>
      <c r="E76" s="74"/>
      <c r="F76" s="3"/>
      <c r="G76" s="3"/>
    </row>
    <row r="77" spans="1:8" x14ac:dyDescent="0.25">
      <c r="A77" s="6" t="s">
        <v>46</v>
      </c>
      <c r="B77" s="6" t="s">
        <v>71</v>
      </c>
      <c r="C77" s="7" t="s">
        <v>289</v>
      </c>
      <c r="D77" s="152">
        <v>6000</v>
      </c>
      <c r="E77" s="74"/>
      <c r="F77" s="3"/>
      <c r="G77" s="3"/>
    </row>
    <row r="78" spans="1:8" ht="15.75" x14ac:dyDescent="0.25">
      <c r="A78" s="6" t="s">
        <v>46</v>
      </c>
      <c r="B78" s="6" t="s">
        <v>81</v>
      </c>
      <c r="C78" s="7" t="s">
        <v>290</v>
      </c>
      <c r="D78" s="206"/>
      <c r="E78" s="74"/>
      <c r="F78" s="3"/>
      <c r="G78" s="3"/>
      <c r="H78" s="205" t="s">
        <v>283</v>
      </c>
    </row>
    <row r="79" spans="1:8" x14ac:dyDescent="0.25">
      <c r="A79" s="11"/>
      <c r="B79" s="11"/>
      <c r="C79" s="13" t="s">
        <v>287</v>
      </c>
      <c r="D79" s="14"/>
      <c r="E79" s="46">
        <f>SUM(D76:D78)</f>
        <v>6000</v>
      </c>
      <c r="F79" s="3"/>
      <c r="G79" s="3"/>
    </row>
    <row r="80" spans="1:8" ht="7.5" customHeight="1" x14ac:dyDescent="0.25">
      <c r="A80" s="6"/>
      <c r="B80" s="6"/>
      <c r="C80" s="7"/>
      <c r="D80" s="8"/>
      <c r="E80" s="74"/>
      <c r="F80" s="3"/>
      <c r="G80" s="3"/>
    </row>
    <row r="81" spans="1:8" x14ac:dyDescent="0.25">
      <c r="A81" s="6" t="s">
        <v>91</v>
      </c>
      <c r="B81" s="6" t="s">
        <v>191</v>
      </c>
      <c r="C81" s="7" t="s">
        <v>291</v>
      </c>
      <c r="D81" s="152">
        <v>1000</v>
      </c>
      <c r="E81" s="74"/>
      <c r="F81" s="3"/>
      <c r="G81" s="3"/>
      <c r="H81" s="204" t="s">
        <v>283</v>
      </c>
    </row>
    <row r="82" spans="1:8" x14ac:dyDescent="0.25">
      <c r="A82" s="6" t="s">
        <v>91</v>
      </c>
      <c r="B82" s="6" t="s">
        <v>93</v>
      </c>
      <c r="C82" s="7" t="s">
        <v>94</v>
      </c>
      <c r="D82" s="152">
        <v>4000</v>
      </c>
      <c r="E82" s="67"/>
      <c r="F82" s="3"/>
      <c r="G82" s="3">
        <v>0</v>
      </c>
    </row>
    <row r="83" spans="1:8" x14ac:dyDescent="0.25">
      <c r="A83" s="11"/>
      <c r="B83" s="11"/>
      <c r="C83" s="13" t="s">
        <v>95</v>
      </c>
      <c r="D83" s="14"/>
      <c r="E83" s="46">
        <f>SUM(D81:D82)</f>
        <v>5000</v>
      </c>
      <c r="F83" s="3"/>
      <c r="G83" s="3"/>
    </row>
    <row r="84" spans="1:8" ht="4.5" customHeight="1" x14ac:dyDescent="0.25">
      <c r="A84" s="18"/>
      <c r="B84" s="18"/>
      <c r="C84" s="19"/>
      <c r="D84" s="20"/>
      <c r="E84" s="47"/>
      <c r="F84" s="3"/>
      <c r="G84" s="3"/>
    </row>
    <row r="85" spans="1:8" x14ac:dyDescent="0.25">
      <c r="A85" s="25" t="s">
        <v>96</v>
      </c>
      <c r="B85" s="25" t="s">
        <v>79</v>
      </c>
      <c r="C85" s="26" t="s">
        <v>97</v>
      </c>
      <c r="D85" s="152">
        <v>50000</v>
      </c>
      <c r="E85" s="79"/>
      <c r="F85" s="3"/>
      <c r="G85" s="3"/>
    </row>
    <row r="86" spans="1:8" x14ac:dyDescent="0.25">
      <c r="A86" s="11"/>
      <c r="B86" s="11"/>
      <c r="C86" s="13" t="s">
        <v>98</v>
      </c>
      <c r="D86" s="14"/>
      <c r="E86" s="46">
        <f>SUM(D85)</f>
        <v>50000</v>
      </c>
      <c r="F86" s="3"/>
      <c r="G86" s="3"/>
    </row>
    <row r="87" spans="1:8" ht="5.25" customHeight="1" x14ac:dyDescent="0.25">
      <c r="A87" s="18"/>
      <c r="B87" s="18"/>
      <c r="C87" s="19"/>
      <c r="D87" s="20"/>
      <c r="E87" s="47"/>
      <c r="F87" s="3"/>
      <c r="G87" s="3"/>
    </row>
    <row r="88" spans="1:8" x14ac:dyDescent="0.25">
      <c r="A88" s="18" t="s">
        <v>99</v>
      </c>
      <c r="B88" s="18" t="s">
        <v>75</v>
      </c>
      <c r="C88" s="22" t="s">
        <v>267</v>
      </c>
      <c r="D88" s="156"/>
      <c r="E88" s="47"/>
      <c r="F88" s="3"/>
      <c r="G88" s="3"/>
    </row>
    <row r="89" spans="1:8" x14ac:dyDescent="0.25">
      <c r="A89" s="83" t="s">
        <v>99</v>
      </c>
      <c r="B89" s="83" t="s">
        <v>71</v>
      </c>
      <c r="C89" s="22" t="s">
        <v>101</v>
      </c>
      <c r="D89" s="156"/>
      <c r="E89" s="47"/>
      <c r="F89" s="3"/>
      <c r="G89" s="3">
        <v>11209</v>
      </c>
    </row>
    <row r="90" spans="1:8" x14ac:dyDescent="0.25">
      <c r="A90" s="6" t="s">
        <v>99</v>
      </c>
      <c r="B90" s="6" t="s">
        <v>102</v>
      </c>
      <c r="C90" s="7" t="s">
        <v>103</v>
      </c>
      <c r="D90" s="155">
        <v>5000</v>
      </c>
      <c r="E90" s="47"/>
      <c r="F90" s="3"/>
      <c r="G90" s="3"/>
      <c r="H90" t="s">
        <v>283</v>
      </c>
    </row>
    <row r="91" spans="1:8" x14ac:dyDescent="0.25">
      <c r="A91" s="83" t="s">
        <v>99</v>
      </c>
      <c r="B91" s="83" t="s">
        <v>104</v>
      </c>
      <c r="C91" s="22" t="s">
        <v>105</v>
      </c>
      <c r="D91" s="156">
        <v>20000</v>
      </c>
      <c r="E91" s="47"/>
      <c r="F91" s="3"/>
      <c r="G91" s="3">
        <v>14924</v>
      </c>
    </row>
    <row r="92" spans="1:8" x14ac:dyDescent="0.25">
      <c r="A92" s="11"/>
      <c r="B92" s="11"/>
      <c r="C92" s="13" t="s">
        <v>292</v>
      </c>
      <c r="D92" s="66"/>
      <c r="E92" s="46">
        <f>SUM(D88:D91)</f>
        <v>25000</v>
      </c>
      <c r="F92" s="3"/>
      <c r="G92" s="3"/>
    </row>
    <row r="93" spans="1:8" s="75" customFormat="1" ht="4.5" customHeight="1" x14ac:dyDescent="0.25">
      <c r="A93" s="18"/>
      <c r="B93" s="18"/>
      <c r="C93" s="19"/>
      <c r="D93" s="84"/>
      <c r="E93" s="47"/>
      <c r="F93" s="29"/>
      <c r="G93" s="29"/>
    </row>
    <row r="94" spans="1:8" x14ac:dyDescent="0.25">
      <c r="A94" s="6" t="s">
        <v>33</v>
      </c>
      <c r="B94" s="6" t="s">
        <v>69</v>
      </c>
      <c r="C94" s="7" t="s">
        <v>107</v>
      </c>
      <c r="D94" s="155">
        <v>0</v>
      </c>
      <c r="E94" s="74"/>
      <c r="F94" s="3"/>
      <c r="G94" s="3"/>
    </row>
    <row r="95" spans="1:8" x14ac:dyDescent="0.25">
      <c r="A95" s="6" t="s">
        <v>33</v>
      </c>
      <c r="B95" s="6" t="s">
        <v>74</v>
      </c>
      <c r="C95" s="7" t="s">
        <v>108</v>
      </c>
      <c r="D95" s="155">
        <v>0</v>
      </c>
      <c r="E95" s="74"/>
      <c r="F95" s="3"/>
      <c r="G95" s="3"/>
    </row>
    <row r="96" spans="1:8" x14ac:dyDescent="0.25">
      <c r="A96" s="6" t="s">
        <v>33</v>
      </c>
      <c r="B96" s="6" t="s">
        <v>75</v>
      </c>
      <c r="C96" s="7" t="s">
        <v>109</v>
      </c>
      <c r="D96" s="155">
        <v>10000</v>
      </c>
      <c r="E96" s="67"/>
      <c r="F96" s="3"/>
      <c r="G96" s="3"/>
    </row>
    <row r="97" spans="1:7" x14ac:dyDescent="0.25">
      <c r="A97" s="6" t="s">
        <v>33</v>
      </c>
      <c r="B97" s="6" t="s">
        <v>71</v>
      </c>
      <c r="C97" s="7" t="s">
        <v>110</v>
      </c>
      <c r="D97" s="155">
        <v>20000</v>
      </c>
      <c r="E97" s="74"/>
      <c r="F97" s="3"/>
      <c r="G97" s="3"/>
    </row>
    <row r="98" spans="1:7" x14ac:dyDescent="0.25">
      <c r="A98" s="6" t="s">
        <v>33</v>
      </c>
      <c r="B98" s="6" t="s">
        <v>79</v>
      </c>
      <c r="C98" s="15" t="s">
        <v>265</v>
      </c>
      <c r="D98" s="155">
        <v>0</v>
      </c>
      <c r="E98" s="67"/>
      <c r="F98" s="3"/>
      <c r="G98" s="3"/>
    </row>
    <row r="99" spans="1:7" x14ac:dyDescent="0.25">
      <c r="A99" s="6" t="s">
        <v>33</v>
      </c>
      <c r="B99" s="9" t="s">
        <v>102</v>
      </c>
      <c r="C99" s="15" t="s">
        <v>111</v>
      </c>
      <c r="D99" s="155">
        <v>0</v>
      </c>
      <c r="E99" s="67"/>
      <c r="F99" s="3"/>
      <c r="G99" s="3"/>
    </row>
    <row r="100" spans="1:7" x14ac:dyDescent="0.25">
      <c r="A100" s="9" t="s">
        <v>33</v>
      </c>
      <c r="B100" s="9" t="s">
        <v>106</v>
      </c>
      <c r="C100" s="15" t="s">
        <v>253</v>
      </c>
      <c r="D100" s="155">
        <v>0</v>
      </c>
      <c r="E100" s="67"/>
      <c r="F100" s="3"/>
      <c r="G100" s="3"/>
    </row>
    <row r="101" spans="1:7" x14ac:dyDescent="0.25">
      <c r="A101" s="9" t="s">
        <v>33</v>
      </c>
      <c r="B101" s="9" t="s">
        <v>81</v>
      </c>
      <c r="C101" s="15" t="s">
        <v>112</v>
      </c>
      <c r="D101" s="155">
        <v>300000</v>
      </c>
      <c r="E101" s="67"/>
      <c r="F101" s="3"/>
      <c r="G101" s="3"/>
    </row>
    <row r="102" spans="1:7" x14ac:dyDescent="0.25">
      <c r="A102" s="11"/>
      <c r="B102" s="11"/>
      <c r="C102" s="13" t="s">
        <v>113</v>
      </c>
      <c r="D102" s="14"/>
      <c r="E102" s="46">
        <f>SUM(D94:D101)</f>
        <v>330000</v>
      </c>
      <c r="F102" s="3"/>
      <c r="G102" s="3"/>
    </row>
    <row r="103" spans="1:7" x14ac:dyDescent="0.25">
      <c r="A103" s="6" t="s">
        <v>114</v>
      </c>
      <c r="B103" s="6" t="s">
        <v>74</v>
      </c>
      <c r="C103" s="7" t="s">
        <v>115</v>
      </c>
      <c r="D103" s="157">
        <v>10000</v>
      </c>
      <c r="E103" s="67"/>
      <c r="F103" s="3"/>
      <c r="G103" s="3"/>
    </row>
    <row r="104" spans="1:7" x14ac:dyDescent="0.25">
      <c r="A104" s="6" t="s">
        <v>114</v>
      </c>
      <c r="B104" s="6" t="s">
        <v>75</v>
      </c>
      <c r="C104" s="7" t="s">
        <v>116</v>
      </c>
      <c r="D104" s="157">
        <v>10000</v>
      </c>
      <c r="E104" s="67"/>
      <c r="F104" s="3"/>
      <c r="G104" s="3"/>
    </row>
    <row r="105" spans="1:7" x14ac:dyDescent="0.25">
      <c r="A105" s="6" t="s">
        <v>114</v>
      </c>
      <c r="B105" s="6" t="s">
        <v>71</v>
      </c>
      <c r="C105" s="7" t="s">
        <v>117</v>
      </c>
      <c r="D105" s="157">
        <v>20000</v>
      </c>
      <c r="E105" s="67"/>
      <c r="F105" s="3"/>
      <c r="G105" s="3"/>
    </row>
    <row r="106" spans="1:7" x14ac:dyDescent="0.25">
      <c r="A106" s="6" t="s">
        <v>114</v>
      </c>
      <c r="B106" s="6" t="s">
        <v>79</v>
      </c>
      <c r="C106" s="7" t="s">
        <v>118</v>
      </c>
      <c r="D106" s="157">
        <v>25000</v>
      </c>
      <c r="E106" s="67"/>
      <c r="F106" s="3"/>
      <c r="G106" s="3"/>
    </row>
    <row r="107" spans="1:7" ht="13.5" customHeight="1" x14ac:dyDescent="0.25">
      <c r="A107" s="6" t="s">
        <v>114</v>
      </c>
      <c r="B107" s="6" t="s">
        <v>81</v>
      </c>
      <c r="C107" s="7" t="s">
        <v>268</v>
      </c>
      <c r="D107" s="157">
        <v>0</v>
      </c>
      <c r="E107" s="67"/>
      <c r="F107" s="3"/>
      <c r="G107" s="3"/>
    </row>
    <row r="108" spans="1:7" x14ac:dyDescent="0.25">
      <c r="A108" s="11"/>
      <c r="B108" s="11"/>
      <c r="C108" s="13" t="s">
        <v>119</v>
      </c>
      <c r="D108" s="14"/>
      <c r="E108" s="46">
        <f>SUM(D103:D107)</f>
        <v>65000</v>
      </c>
      <c r="F108" s="3"/>
      <c r="G108" s="3"/>
    </row>
    <row r="109" spans="1:7" x14ac:dyDescent="0.25">
      <c r="A109" s="18"/>
      <c r="B109" s="18"/>
      <c r="C109" s="19"/>
      <c r="D109" s="20"/>
      <c r="E109" s="47"/>
      <c r="F109" s="3"/>
      <c r="G109" s="3"/>
    </row>
    <row r="110" spans="1:7" ht="3.75" customHeight="1" x14ac:dyDescent="0.25">
      <c r="A110" s="18"/>
      <c r="B110" s="18"/>
      <c r="C110" s="19"/>
      <c r="D110" s="20"/>
      <c r="E110" s="47"/>
      <c r="F110" s="3"/>
      <c r="G110" s="3"/>
    </row>
    <row r="111" spans="1:7" ht="3" customHeight="1" x14ac:dyDescent="0.25">
      <c r="A111" s="18"/>
      <c r="B111" s="18"/>
      <c r="C111" s="19"/>
      <c r="D111" s="20"/>
      <c r="E111" s="47"/>
      <c r="F111" s="3"/>
      <c r="G111" s="3"/>
    </row>
    <row r="112" spans="1:7" ht="34.5" customHeight="1" thickBot="1" x14ac:dyDescent="0.3">
      <c r="A112" s="18"/>
      <c r="B112" s="18"/>
      <c r="C112" s="19"/>
      <c r="D112" s="20"/>
      <c r="E112" s="47"/>
      <c r="F112" s="3"/>
      <c r="G112" s="3"/>
    </row>
    <row r="113" spans="1:8" ht="15.75" thickBot="1" x14ac:dyDescent="0.3">
      <c r="A113" s="59" t="s">
        <v>1</v>
      </c>
      <c r="B113" s="60" t="s">
        <v>2</v>
      </c>
      <c r="C113" s="61" t="s">
        <v>3</v>
      </c>
      <c r="D113" s="62" t="s">
        <v>4</v>
      </c>
      <c r="E113" s="77" t="s">
        <v>5</v>
      </c>
      <c r="F113" s="29"/>
      <c r="G113" s="29"/>
    </row>
    <row r="114" spans="1:8" x14ac:dyDescent="0.25">
      <c r="A114" s="28" t="s">
        <v>36</v>
      </c>
      <c r="B114" s="28" t="s">
        <v>69</v>
      </c>
      <c r="C114" s="72" t="s">
        <v>120</v>
      </c>
      <c r="D114" s="158">
        <v>10000</v>
      </c>
      <c r="E114" s="80"/>
      <c r="F114" s="3"/>
      <c r="G114" s="3"/>
    </row>
    <row r="115" spans="1:8" x14ac:dyDescent="0.25">
      <c r="A115" s="25" t="s">
        <v>36</v>
      </c>
      <c r="B115" s="25" t="s">
        <v>74</v>
      </c>
      <c r="C115" s="30" t="s">
        <v>121</v>
      </c>
      <c r="D115" s="152">
        <v>0</v>
      </c>
      <c r="E115" s="78"/>
      <c r="F115" s="3"/>
      <c r="G115" s="3"/>
    </row>
    <row r="116" spans="1:8" x14ac:dyDescent="0.25">
      <c r="A116" s="25" t="s">
        <v>36</v>
      </c>
      <c r="B116" s="25" t="s">
        <v>75</v>
      </c>
      <c r="C116" s="30" t="s">
        <v>122</v>
      </c>
      <c r="D116" s="152">
        <v>0</v>
      </c>
      <c r="E116" s="78"/>
      <c r="F116" s="23"/>
      <c r="G116" s="3">
        <v>4923</v>
      </c>
    </row>
    <row r="117" spans="1:8" x14ac:dyDescent="0.25">
      <c r="A117" s="25" t="s">
        <v>36</v>
      </c>
      <c r="B117" s="25" t="s">
        <v>89</v>
      </c>
      <c r="C117" s="30" t="s">
        <v>123</v>
      </c>
      <c r="D117" s="152">
        <v>0</v>
      </c>
      <c r="E117" s="78"/>
      <c r="F117" s="23"/>
      <c r="G117" s="3">
        <v>7105</v>
      </c>
    </row>
    <row r="118" spans="1:8" x14ac:dyDescent="0.25">
      <c r="A118" s="16" t="s">
        <v>36</v>
      </c>
      <c r="B118" s="16" t="s">
        <v>90</v>
      </c>
      <c r="C118" s="31" t="s">
        <v>124</v>
      </c>
      <c r="D118" s="152">
        <v>0</v>
      </c>
      <c r="E118" s="78"/>
      <c r="F118" s="3"/>
      <c r="G118" s="3">
        <v>57665</v>
      </c>
    </row>
    <row r="119" spans="1:8" x14ac:dyDescent="0.25">
      <c r="A119" s="25" t="s">
        <v>36</v>
      </c>
      <c r="B119" s="25" t="s">
        <v>100</v>
      </c>
      <c r="C119" s="30" t="s">
        <v>125</v>
      </c>
      <c r="D119" s="152">
        <v>40000</v>
      </c>
      <c r="E119" s="78"/>
      <c r="F119" s="3"/>
      <c r="G119" s="3">
        <v>4080</v>
      </c>
    </row>
    <row r="120" spans="1:8" x14ac:dyDescent="0.25">
      <c r="A120" s="25" t="s">
        <v>36</v>
      </c>
      <c r="B120" s="25" t="s">
        <v>71</v>
      </c>
      <c r="C120" s="30" t="s">
        <v>126</v>
      </c>
      <c r="D120" s="152">
        <v>10000</v>
      </c>
      <c r="E120" s="81"/>
      <c r="F120" s="3"/>
      <c r="G120" s="3">
        <v>10645</v>
      </c>
    </row>
    <row r="121" spans="1:8" x14ac:dyDescent="0.25">
      <c r="A121" s="25" t="s">
        <v>36</v>
      </c>
      <c r="B121" s="25" t="s">
        <v>79</v>
      </c>
      <c r="C121" s="30" t="s">
        <v>127</v>
      </c>
      <c r="D121" s="152">
        <v>10000</v>
      </c>
      <c r="E121" s="78"/>
      <c r="F121" s="3"/>
      <c r="G121" s="3"/>
    </row>
    <row r="122" spans="1:8" x14ac:dyDescent="0.25">
      <c r="A122" s="11"/>
      <c r="B122" s="11"/>
      <c r="C122" s="13" t="s">
        <v>128</v>
      </c>
      <c r="D122" s="14"/>
      <c r="E122" s="46">
        <f>SUM(D114:D121)</f>
        <v>70000</v>
      </c>
      <c r="F122" s="3"/>
      <c r="G122" s="3"/>
    </row>
    <row r="123" spans="1:8" ht="6.75" customHeight="1" x14ac:dyDescent="0.25">
      <c r="A123" s="18"/>
      <c r="B123" s="18"/>
      <c r="C123" s="19"/>
      <c r="D123" s="20"/>
      <c r="E123" s="47"/>
      <c r="F123" s="3"/>
      <c r="G123" s="3"/>
    </row>
    <row r="124" spans="1:8" x14ac:dyDescent="0.25">
      <c r="A124" s="6" t="s">
        <v>40</v>
      </c>
      <c r="B124" s="6" t="s">
        <v>69</v>
      </c>
      <c r="C124" s="7" t="s">
        <v>129</v>
      </c>
      <c r="D124" s="155">
        <v>0</v>
      </c>
      <c r="E124" s="74"/>
      <c r="F124"/>
      <c r="G124" t="s">
        <v>270</v>
      </c>
    </row>
    <row r="125" spans="1:8" x14ac:dyDescent="0.25">
      <c r="A125" s="6" t="s">
        <v>40</v>
      </c>
      <c r="B125" s="6" t="s">
        <v>74</v>
      </c>
      <c r="C125" s="7" t="s">
        <v>130</v>
      </c>
      <c r="D125" s="155">
        <v>5000</v>
      </c>
      <c r="E125" s="74" t="s">
        <v>6</v>
      </c>
      <c r="F125"/>
      <c r="G125" t="s">
        <v>270</v>
      </c>
      <c r="H125" t="s">
        <v>283</v>
      </c>
    </row>
    <row r="126" spans="1:8" x14ac:dyDescent="0.25">
      <c r="A126" s="6" t="s">
        <v>40</v>
      </c>
      <c r="B126" s="6" t="s">
        <v>75</v>
      </c>
      <c r="C126" s="7" t="s">
        <v>131</v>
      </c>
      <c r="D126" s="155">
        <v>5000</v>
      </c>
      <c r="E126" s="74"/>
      <c r="F126"/>
      <c r="G126" t="s">
        <v>270</v>
      </c>
      <c r="H126" t="s">
        <v>283</v>
      </c>
    </row>
    <row r="127" spans="1:8" x14ac:dyDescent="0.25">
      <c r="A127" s="6" t="s">
        <v>40</v>
      </c>
      <c r="B127" s="6" t="s">
        <v>89</v>
      </c>
      <c r="C127" s="7" t="s">
        <v>132</v>
      </c>
      <c r="D127" s="155">
        <v>5000</v>
      </c>
      <c r="E127" s="74"/>
      <c r="F127"/>
      <c r="G127" t="s">
        <v>270</v>
      </c>
      <c r="H127" t="s">
        <v>283</v>
      </c>
    </row>
    <row r="128" spans="1:8" x14ac:dyDescent="0.25">
      <c r="A128" s="6" t="s">
        <v>40</v>
      </c>
      <c r="B128" s="6" t="s">
        <v>90</v>
      </c>
      <c r="C128" s="7" t="s">
        <v>133</v>
      </c>
      <c r="D128" s="155">
        <v>50000</v>
      </c>
      <c r="E128" s="74"/>
      <c r="F128"/>
      <c r="G128" t="s">
        <v>270</v>
      </c>
      <c r="H128" t="s">
        <v>283</v>
      </c>
    </row>
    <row r="129" spans="1:8" x14ac:dyDescent="0.25">
      <c r="A129" s="6" t="s">
        <v>40</v>
      </c>
      <c r="B129" s="6" t="s">
        <v>71</v>
      </c>
      <c r="C129" s="7" t="s">
        <v>134</v>
      </c>
      <c r="D129" s="155">
        <v>20000</v>
      </c>
      <c r="E129" s="76"/>
      <c r="F129"/>
      <c r="G129" t="s">
        <v>270</v>
      </c>
      <c r="H129" t="s">
        <v>283</v>
      </c>
    </row>
    <row r="130" spans="1:8" x14ac:dyDescent="0.25">
      <c r="A130" s="6" t="s">
        <v>40</v>
      </c>
      <c r="B130" s="6" t="s">
        <v>79</v>
      </c>
      <c r="C130" s="7" t="s">
        <v>135</v>
      </c>
      <c r="D130" s="155">
        <v>20000</v>
      </c>
      <c r="E130" s="74"/>
      <c r="F130" s="3"/>
      <c r="G130" s="3"/>
    </row>
    <row r="131" spans="1:8" x14ac:dyDescent="0.25">
      <c r="A131" s="6" t="s">
        <v>40</v>
      </c>
      <c r="B131" s="6" t="s">
        <v>81</v>
      </c>
      <c r="C131" s="7" t="s">
        <v>269</v>
      </c>
      <c r="D131" s="155">
        <v>50000</v>
      </c>
      <c r="E131" s="74"/>
      <c r="F131" s="3"/>
      <c r="G131" s="3"/>
    </row>
    <row r="132" spans="1:8" x14ac:dyDescent="0.25">
      <c r="A132" s="11"/>
      <c r="B132" s="11"/>
      <c r="C132" s="13" t="s">
        <v>136</v>
      </c>
      <c r="D132" s="14"/>
      <c r="E132" s="46">
        <f>SUM(D124:D131)</f>
        <v>155000</v>
      </c>
      <c r="F132" s="29"/>
      <c r="G132" s="3"/>
    </row>
    <row r="133" spans="1:8" ht="3" customHeight="1" x14ac:dyDescent="0.25">
      <c r="A133" s="18"/>
      <c r="B133" s="18"/>
      <c r="C133" s="19"/>
      <c r="D133" s="20"/>
      <c r="E133" s="47"/>
      <c r="F133" s="3"/>
      <c r="G133" s="3"/>
    </row>
    <row r="134" spans="1:8" x14ac:dyDescent="0.25">
      <c r="A134" s="6" t="s">
        <v>44</v>
      </c>
      <c r="B134" s="6" t="s">
        <v>75</v>
      </c>
      <c r="C134" s="7" t="s">
        <v>137</v>
      </c>
      <c r="D134" s="152">
        <v>0</v>
      </c>
      <c r="E134" s="76"/>
      <c r="F134" s="3"/>
      <c r="G134" s="3">
        <v>178206</v>
      </c>
    </row>
    <row r="135" spans="1:8" x14ac:dyDescent="0.25">
      <c r="A135" s="6" t="s">
        <v>44</v>
      </c>
      <c r="B135" s="6" t="s">
        <v>90</v>
      </c>
      <c r="C135" s="7" t="s">
        <v>138</v>
      </c>
      <c r="D135" s="152">
        <v>80000</v>
      </c>
      <c r="E135" s="74"/>
      <c r="F135" s="3"/>
      <c r="G135" s="3">
        <v>12383</v>
      </c>
    </row>
    <row r="136" spans="1:8" x14ac:dyDescent="0.25">
      <c r="A136" s="6" t="s">
        <v>44</v>
      </c>
      <c r="B136" s="6" t="s">
        <v>71</v>
      </c>
      <c r="C136" s="7" t="s">
        <v>293</v>
      </c>
      <c r="D136" s="152">
        <v>20000</v>
      </c>
      <c r="E136" s="67"/>
      <c r="F136" s="3"/>
      <c r="G136" s="3"/>
    </row>
    <row r="137" spans="1:8" x14ac:dyDescent="0.25">
      <c r="A137" s="27" t="s">
        <v>44</v>
      </c>
      <c r="B137" s="27" t="s">
        <v>79</v>
      </c>
      <c r="C137" s="71" t="s">
        <v>139</v>
      </c>
      <c r="D137" s="152">
        <v>10000</v>
      </c>
      <c r="E137" s="76"/>
      <c r="F137" s="3"/>
      <c r="G137" s="3"/>
    </row>
    <row r="138" spans="1:8" x14ac:dyDescent="0.25">
      <c r="A138" s="11"/>
      <c r="B138" s="11"/>
      <c r="C138" s="13" t="s">
        <v>140</v>
      </c>
      <c r="D138" s="14"/>
      <c r="E138" s="46">
        <f>SUM(D134:D137)</f>
        <v>110000</v>
      </c>
      <c r="F138" s="3"/>
      <c r="G138" s="3"/>
    </row>
    <row r="139" spans="1:8" ht="3" customHeight="1" x14ac:dyDescent="0.25">
      <c r="A139" s="6"/>
      <c r="B139" s="6"/>
      <c r="C139" s="7"/>
      <c r="D139" s="8"/>
      <c r="E139" s="74"/>
      <c r="F139" s="3"/>
      <c r="G139" s="3">
        <v>55913</v>
      </c>
    </row>
    <row r="140" spans="1:8" x14ac:dyDescent="0.25">
      <c r="A140" s="6" t="s">
        <v>49</v>
      </c>
      <c r="B140" s="6" t="s">
        <v>141</v>
      </c>
      <c r="C140" s="7" t="s">
        <v>296</v>
      </c>
      <c r="D140" s="155">
        <v>330000</v>
      </c>
      <c r="E140" s="67"/>
      <c r="F140" s="3"/>
      <c r="G140" s="3">
        <v>100</v>
      </c>
      <c r="H140" t="s">
        <v>283</v>
      </c>
    </row>
    <row r="141" spans="1:8" x14ac:dyDescent="0.25">
      <c r="A141" s="6" t="s">
        <v>49</v>
      </c>
      <c r="B141" s="6" t="s">
        <v>69</v>
      </c>
      <c r="C141" s="7" t="s">
        <v>294</v>
      </c>
      <c r="D141" s="155">
        <v>20000</v>
      </c>
      <c r="E141" s="67"/>
      <c r="F141" s="3"/>
      <c r="G141" s="3"/>
    </row>
    <row r="142" spans="1:8" x14ac:dyDescent="0.25">
      <c r="A142" s="6" t="s">
        <v>49</v>
      </c>
      <c r="B142" s="6" t="s">
        <v>142</v>
      </c>
      <c r="C142" s="7" t="s">
        <v>295</v>
      </c>
      <c r="D142" s="155">
        <v>80000</v>
      </c>
      <c r="E142" s="67"/>
      <c r="F142" s="3"/>
      <c r="G142" s="3"/>
      <c r="H142" t="s">
        <v>283</v>
      </c>
    </row>
    <row r="143" spans="1:8" x14ac:dyDescent="0.25">
      <c r="A143" s="6" t="s">
        <v>49</v>
      </c>
      <c r="B143" s="6" t="s">
        <v>143</v>
      </c>
      <c r="C143" s="7" t="s">
        <v>297</v>
      </c>
      <c r="D143" s="155">
        <v>33000</v>
      </c>
      <c r="E143" s="67"/>
      <c r="F143" s="3"/>
      <c r="G143" s="3"/>
      <c r="H143" t="s">
        <v>283</v>
      </c>
    </row>
    <row r="144" spans="1:8" x14ac:dyDescent="0.25">
      <c r="A144" s="6" t="s">
        <v>49</v>
      </c>
      <c r="B144" s="6" t="s">
        <v>144</v>
      </c>
      <c r="C144" s="7" t="s">
        <v>145</v>
      </c>
      <c r="D144" s="155">
        <v>2000</v>
      </c>
      <c r="E144" s="67"/>
      <c r="F144" s="3"/>
      <c r="G144" s="3"/>
    </row>
    <row r="145" spans="1:8" x14ac:dyDescent="0.25">
      <c r="A145" s="6" t="s">
        <v>49</v>
      </c>
      <c r="B145" s="6" t="s">
        <v>146</v>
      </c>
      <c r="C145" s="7" t="s">
        <v>147</v>
      </c>
      <c r="D145" s="155">
        <v>2000</v>
      </c>
      <c r="E145" s="74"/>
      <c r="F145" s="3"/>
      <c r="G145" s="3">
        <v>24990</v>
      </c>
    </row>
    <row r="146" spans="1:8" x14ac:dyDescent="0.25">
      <c r="A146" s="6" t="s">
        <v>49</v>
      </c>
      <c r="B146" s="6" t="s">
        <v>74</v>
      </c>
      <c r="C146" s="15" t="s">
        <v>148</v>
      </c>
      <c r="D146" s="155">
        <v>10000</v>
      </c>
      <c r="E146" s="67"/>
      <c r="F146" s="3"/>
      <c r="G146" s="3">
        <v>3710</v>
      </c>
    </row>
    <row r="147" spans="1:8" x14ac:dyDescent="0.25">
      <c r="A147" s="6" t="s">
        <v>49</v>
      </c>
      <c r="B147" s="6" t="s">
        <v>75</v>
      </c>
      <c r="C147" s="7" t="s">
        <v>149</v>
      </c>
      <c r="D147" s="155">
        <v>10000</v>
      </c>
      <c r="E147" s="74"/>
      <c r="F147" s="3"/>
      <c r="G147" s="3">
        <v>5597</v>
      </c>
    </row>
    <row r="148" spans="1:8" x14ac:dyDescent="0.25">
      <c r="A148" s="6" t="s">
        <v>49</v>
      </c>
      <c r="B148" s="6" t="s">
        <v>150</v>
      </c>
      <c r="C148" s="7" t="s">
        <v>151</v>
      </c>
      <c r="D148" s="155">
        <v>10000</v>
      </c>
      <c r="E148" s="67"/>
      <c r="F148" s="3"/>
      <c r="G148" s="3">
        <v>200</v>
      </c>
    </row>
    <row r="149" spans="1:8" x14ac:dyDescent="0.25">
      <c r="A149" s="6" t="s">
        <v>299</v>
      </c>
      <c r="B149" s="6" t="s">
        <v>298</v>
      </c>
      <c r="C149" s="7" t="s">
        <v>300</v>
      </c>
      <c r="D149" s="155">
        <v>100</v>
      </c>
      <c r="E149" s="67"/>
      <c r="F149" s="3"/>
      <c r="G149" s="3"/>
      <c r="H149" t="s">
        <v>283</v>
      </c>
    </row>
    <row r="150" spans="1:8" x14ac:dyDescent="0.25">
      <c r="A150" s="6" t="s">
        <v>49</v>
      </c>
      <c r="B150" s="6" t="s">
        <v>71</v>
      </c>
      <c r="C150" s="7" t="s">
        <v>152</v>
      </c>
      <c r="D150" s="155">
        <v>20000</v>
      </c>
      <c r="E150" s="67"/>
      <c r="F150" s="3"/>
      <c r="G150" s="3">
        <v>100</v>
      </c>
    </row>
    <row r="151" spans="1:8" x14ac:dyDescent="0.25">
      <c r="A151" s="6" t="s">
        <v>49</v>
      </c>
      <c r="B151" s="6" t="s">
        <v>79</v>
      </c>
      <c r="C151" s="7" t="s">
        <v>153</v>
      </c>
      <c r="D151" s="152">
        <v>50000</v>
      </c>
      <c r="E151" s="74"/>
      <c r="F151" s="3"/>
      <c r="G151" s="3"/>
    </row>
    <row r="152" spans="1:8" x14ac:dyDescent="0.25">
      <c r="A152" s="9" t="s">
        <v>49</v>
      </c>
      <c r="B152" s="9" t="s">
        <v>102</v>
      </c>
      <c r="C152" s="10" t="s">
        <v>154</v>
      </c>
      <c r="D152" s="157">
        <v>0</v>
      </c>
      <c r="E152" s="74"/>
      <c r="F152" s="3"/>
      <c r="G152" s="3"/>
    </row>
    <row r="153" spans="1:8" x14ac:dyDescent="0.25">
      <c r="A153" s="9" t="s">
        <v>49</v>
      </c>
      <c r="B153" s="9" t="s">
        <v>206</v>
      </c>
      <c r="C153" s="10" t="s">
        <v>301</v>
      </c>
      <c r="D153" s="157">
        <v>7000</v>
      </c>
      <c r="E153" s="74"/>
      <c r="F153" s="3"/>
      <c r="G153" s="3"/>
      <c r="H153" t="s">
        <v>283</v>
      </c>
    </row>
    <row r="154" spans="1:8" x14ac:dyDescent="0.25">
      <c r="A154" s="11"/>
      <c r="B154" s="11"/>
      <c r="C154" s="13" t="s">
        <v>155</v>
      </c>
      <c r="D154" s="14"/>
      <c r="E154" s="46">
        <f>SUM(D140:D153)</f>
        <v>574100</v>
      </c>
      <c r="F154" s="3"/>
      <c r="G154" s="3"/>
    </row>
    <row r="155" spans="1:8" ht="3.75" customHeight="1" x14ac:dyDescent="0.25">
      <c r="A155" s="6"/>
      <c r="B155" s="6"/>
      <c r="C155" s="7"/>
      <c r="D155" s="8"/>
      <c r="E155" s="74"/>
      <c r="F155" s="3"/>
      <c r="G155" s="3">
        <v>191730</v>
      </c>
    </row>
    <row r="156" spans="1:8" ht="15.75" customHeight="1" x14ac:dyDescent="0.25">
      <c r="A156" s="6" t="s">
        <v>302</v>
      </c>
      <c r="B156" s="6" t="s">
        <v>71</v>
      </c>
      <c r="C156" s="7" t="s">
        <v>303</v>
      </c>
      <c r="D156" s="155">
        <v>5000</v>
      </c>
      <c r="E156" s="74"/>
      <c r="F156" s="3"/>
      <c r="G156" s="3"/>
    </row>
    <row r="157" spans="1:8" ht="15" customHeight="1" x14ac:dyDescent="0.25">
      <c r="A157" s="225"/>
      <c r="B157" s="225"/>
      <c r="C157" s="228" t="s">
        <v>317</v>
      </c>
      <c r="D157" s="226"/>
      <c r="E157" s="227">
        <f>SUM(D156)</f>
        <v>5000</v>
      </c>
      <c r="F157" s="3"/>
      <c r="G157" s="3"/>
    </row>
    <row r="158" spans="1:8" ht="3.75" customHeight="1" x14ac:dyDescent="0.25">
      <c r="A158" s="6"/>
      <c r="B158" s="6"/>
      <c r="C158" s="7"/>
      <c r="D158" s="8"/>
      <c r="E158" s="74"/>
      <c r="F158" s="3"/>
      <c r="G158" s="3"/>
    </row>
    <row r="159" spans="1:8" x14ac:dyDescent="0.25">
      <c r="A159" s="6" t="s">
        <v>55</v>
      </c>
      <c r="B159" s="6" t="s">
        <v>71</v>
      </c>
      <c r="C159" s="7" t="s">
        <v>156</v>
      </c>
      <c r="D159" s="155">
        <v>350000</v>
      </c>
      <c r="E159" s="67"/>
      <c r="F159" s="3"/>
      <c r="G159" s="3"/>
    </row>
    <row r="160" spans="1:8" x14ac:dyDescent="0.25">
      <c r="A160" s="27" t="s">
        <v>55</v>
      </c>
      <c r="B160" s="27" t="s">
        <v>157</v>
      </c>
      <c r="C160" s="10" t="s">
        <v>158</v>
      </c>
      <c r="D160" s="155">
        <v>0</v>
      </c>
      <c r="E160" s="74"/>
      <c r="F160" s="3"/>
      <c r="G160" s="3"/>
    </row>
    <row r="161" spans="1:8" x14ac:dyDescent="0.25">
      <c r="A161" s="11"/>
      <c r="B161" s="11"/>
      <c r="C161" s="13" t="s">
        <v>159</v>
      </c>
      <c r="D161" s="14"/>
      <c r="E161" s="46">
        <f>SUM(D159:D160)</f>
        <v>350000</v>
      </c>
      <c r="F161" s="23"/>
      <c r="G161" s="3"/>
    </row>
    <row r="162" spans="1:8" ht="3.75" customHeight="1" x14ac:dyDescent="0.25">
      <c r="A162" s="6"/>
      <c r="B162" s="6"/>
      <c r="C162" s="7"/>
      <c r="D162" s="8"/>
      <c r="E162" s="74"/>
      <c r="F162" s="3"/>
      <c r="G162" s="3"/>
    </row>
    <row r="163" spans="1:8" x14ac:dyDescent="0.25">
      <c r="A163" s="9" t="s">
        <v>160</v>
      </c>
      <c r="B163" s="6" t="s">
        <v>71</v>
      </c>
      <c r="C163" s="15" t="s">
        <v>161</v>
      </c>
      <c r="D163" s="155">
        <v>125000</v>
      </c>
      <c r="E163" s="67"/>
      <c r="F163" s="3"/>
      <c r="G163" s="3"/>
    </row>
    <row r="164" spans="1:8" ht="36" customHeight="1" x14ac:dyDescent="0.25">
      <c r="A164" s="11"/>
      <c r="B164" s="11"/>
      <c r="C164" s="13" t="s">
        <v>162</v>
      </c>
      <c r="D164" s="14"/>
      <c r="E164" s="46">
        <f>SUM(D162:D163)</f>
        <v>125000</v>
      </c>
      <c r="F164" s="3"/>
      <c r="G164" s="3"/>
    </row>
    <row r="165" spans="1:8" ht="26.25" customHeight="1" thickBot="1" x14ac:dyDescent="0.3">
      <c r="A165" s="208" t="s">
        <v>1</v>
      </c>
      <c r="B165" s="209" t="s">
        <v>2</v>
      </c>
      <c r="C165" s="210" t="s">
        <v>3</v>
      </c>
      <c r="D165" s="211" t="s">
        <v>4</v>
      </c>
      <c r="E165" s="212" t="s">
        <v>5</v>
      </c>
      <c r="F165" s="3"/>
      <c r="G165" s="3"/>
    </row>
    <row r="166" spans="1:8" x14ac:dyDescent="0.25">
      <c r="A166" s="6" t="s">
        <v>163</v>
      </c>
      <c r="B166" s="6" t="s">
        <v>69</v>
      </c>
      <c r="C166" s="7" t="s">
        <v>164</v>
      </c>
      <c r="D166" s="155">
        <v>0</v>
      </c>
      <c r="E166" s="67"/>
      <c r="F166" s="3"/>
      <c r="G166" s="3"/>
    </row>
    <row r="167" spans="1:8" x14ac:dyDescent="0.25">
      <c r="A167" s="6" t="s">
        <v>163</v>
      </c>
      <c r="B167" s="6" t="s">
        <v>144</v>
      </c>
      <c r="C167" s="7" t="s">
        <v>165</v>
      </c>
      <c r="D167" s="155">
        <v>1000</v>
      </c>
      <c r="E167" s="74"/>
      <c r="F167" s="3"/>
      <c r="G167" s="3"/>
      <c r="H167" t="s">
        <v>283</v>
      </c>
    </row>
    <row r="168" spans="1:8" x14ac:dyDescent="0.25">
      <c r="A168" s="6" t="s">
        <v>163</v>
      </c>
      <c r="B168" s="6" t="s">
        <v>75</v>
      </c>
      <c r="C168" s="7" t="s">
        <v>166</v>
      </c>
      <c r="D168" s="155">
        <v>9000</v>
      </c>
      <c r="E168" s="74"/>
      <c r="F168" s="3"/>
      <c r="G168" s="3"/>
      <c r="H168" t="s">
        <v>283</v>
      </c>
    </row>
    <row r="169" spans="1:8" x14ac:dyDescent="0.25">
      <c r="A169" s="6" t="s">
        <v>163</v>
      </c>
      <c r="B169" s="6" t="s">
        <v>150</v>
      </c>
      <c r="C169" s="7" t="s">
        <v>167</v>
      </c>
      <c r="D169" s="155">
        <v>10000</v>
      </c>
      <c r="E169" s="67"/>
      <c r="F169" s="3"/>
      <c r="G169" s="3"/>
    </row>
    <row r="170" spans="1:8" x14ac:dyDescent="0.25">
      <c r="A170" s="6" t="s">
        <v>163</v>
      </c>
      <c r="B170" s="6" t="s">
        <v>71</v>
      </c>
      <c r="C170" s="7" t="s">
        <v>168</v>
      </c>
      <c r="D170" s="155">
        <v>20000</v>
      </c>
      <c r="E170" s="67"/>
      <c r="F170" s="32"/>
      <c r="G170" s="32"/>
    </row>
    <row r="171" spans="1:8" x14ac:dyDescent="0.25">
      <c r="A171" s="213" t="s">
        <v>163</v>
      </c>
      <c r="B171" s="213" t="s">
        <v>79</v>
      </c>
      <c r="C171" s="214" t="s">
        <v>169</v>
      </c>
      <c r="D171" s="215">
        <v>10000</v>
      </c>
      <c r="E171" s="216"/>
      <c r="F171" s="3"/>
      <c r="G171" s="3"/>
    </row>
    <row r="172" spans="1:8" x14ac:dyDescent="0.25">
      <c r="A172" s="217"/>
      <c r="B172" s="217"/>
      <c r="C172" s="218" t="s">
        <v>170</v>
      </c>
      <c r="D172" s="219"/>
      <c r="E172" s="220">
        <f>SUM(D166:D171)</f>
        <v>50000</v>
      </c>
      <c r="F172" s="3"/>
      <c r="G172" s="3">
        <v>607956</v>
      </c>
    </row>
    <row r="173" spans="1:8" ht="4.5" customHeight="1" x14ac:dyDescent="0.25">
      <c r="A173" s="221"/>
      <c r="B173" s="221"/>
      <c r="C173" s="222"/>
      <c r="D173" s="223"/>
      <c r="E173" s="224"/>
      <c r="F173" s="3"/>
      <c r="G173" s="3"/>
    </row>
    <row r="174" spans="1:8" x14ac:dyDescent="0.25">
      <c r="A174" s="221" t="s">
        <v>304</v>
      </c>
      <c r="B174" s="221" t="s">
        <v>305</v>
      </c>
      <c r="C174" s="222" t="s">
        <v>308</v>
      </c>
      <c r="D174" s="223">
        <v>10000</v>
      </c>
      <c r="E174" s="224"/>
      <c r="F174" s="3"/>
      <c r="G174" s="3"/>
    </row>
    <row r="175" spans="1:8" x14ac:dyDescent="0.25">
      <c r="A175" s="217"/>
      <c r="B175" s="217"/>
      <c r="C175" s="218" t="s">
        <v>306</v>
      </c>
      <c r="D175" s="219"/>
      <c r="E175" s="220">
        <f>SUM(D174)</f>
        <v>10000</v>
      </c>
      <c r="F175" s="3"/>
      <c r="G175" s="3"/>
    </row>
    <row r="176" spans="1:8" ht="3.75" customHeight="1" thickBot="1" x14ac:dyDescent="0.3">
      <c r="A176" s="248"/>
      <c r="B176" s="249"/>
      <c r="C176" s="250"/>
      <c r="D176" s="251"/>
      <c r="E176" s="252"/>
      <c r="F176" s="3"/>
      <c r="G176" s="3"/>
    </row>
    <row r="177" spans="1:8" x14ac:dyDescent="0.25">
      <c r="A177" s="6" t="s">
        <v>171</v>
      </c>
      <c r="B177" s="6" t="s">
        <v>172</v>
      </c>
      <c r="C177" s="71" t="s">
        <v>173</v>
      </c>
      <c r="D177" s="152">
        <v>912000</v>
      </c>
      <c r="E177" s="67"/>
      <c r="F177" s="3"/>
      <c r="G177" s="3">
        <v>53841</v>
      </c>
    </row>
    <row r="178" spans="1:8" x14ac:dyDescent="0.25">
      <c r="A178" s="6" t="s">
        <v>171</v>
      </c>
      <c r="B178" s="6" t="s">
        <v>142</v>
      </c>
      <c r="C178" s="71" t="s">
        <v>174</v>
      </c>
      <c r="D178" s="152">
        <v>140000</v>
      </c>
      <c r="E178" s="74"/>
      <c r="F178" s="3"/>
      <c r="G178" s="3"/>
    </row>
    <row r="179" spans="1:8" x14ac:dyDescent="0.25">
      <c r="A179" s="6" t="s">
        <v>171</v>
      </c>
      <c r="B179" s="6" t="s">
        <v>143</v>
      </c>
      <c r="C179" s="71" t="s">
        <v>175</v>
      </c>
      <c r="D179" s="152">
        <v>90000</v>
      </c>
      <c r="E179" s="74"/>
      <c r="F179" s="3"/>
      <c r="G179" s="3"/>
    </row>
    <row r="180" spans="1:8" x14ac:dyDescent="0.25">
      <c r="A180" s="6" t="s">
        <v>171</v>
      </c>
      <c r="B180" s="6" t="s">
        <v>176</v>
      </c>
      <c r="C180" s="71" t="s">
        <v>177</v>
      </c>
      <c r="D180" s="152">
        <v>5000</v>
      </c>
      <c r="E180" s="74"/>
      <c r="F180" s="3"/>
      <c r="G180" s="3"/>
      <c r="H180" t="s">
        <v>283</v>
      </c>
    </row>
    <row r="181" spans="1:8" x14ac:dyDescent="0.25">
      <c r="A181" s="6" t="s">
        <v>171</v>
      </c>
      <c r="B181" s="6" t="s">
        <v>178</v>
      </c>
      <c r="C181" s="71" t="s">
        <v>179</v>
      </c>
      <c r="D181" s="152">
        <v>20000</v>
      </c>
      <c r="E181" s="74"/>
      <c r="F181" s="3"/>
      <c r="G181" s="3"/>
    </row>
    <row r="182" spans="1:8" x14ac:dyDescent="0.25">
      <c r="A182" s="11"/>
      <c r="B182" s="11"/>
      <c r="C182" s="13" t="s">
        <v>180</v>
      </c>
      <c r="D182" s="14"/>
      <c r="E182" s="38">
        <f>SUM(D177:D181)</f>
        <v>1167000</v>
      </c>
      <c r="F182" s="3"/>
      <c r="G182" s="3">
        <v>0</v>
      </c>
    </row>
    <row r="183" spans="1:8" ht="5.25" customHeight="1" x14ac:dyDescent="0.25">
      <c r="A183" s="18"/>
      <c r="B183" s="18"/>
      <c r="C183" s="19"/>
      <c r="D183" s="20"/>
      <c r="E183" s="86"/>
      <c r="F183" s="3"/>
      <c r="G183" s="3">
        <v>53091</v>
      </c>
    </row>
    <row r="184" spans="1:8" x14ac:dyDescent="0.25">
      <c r="A184" s="6" t="s">
        <v>57</v>
      </c>
      <c r="B184" s="6" t="s">
        <v>141</v>
      </c>
      <c r="C184" s="7" t="s">
        <v>181</v>
      </c>
      <c r="D184" s="155">
        <v>310000</v>
      </c>
      <c r="E184" s="74"/>
      <c r="F184" s="3"/>
      <c r="G184" s="3">
        <v>0</v>
      </c>
    </row>
    <row r="185" spans="1:8" x14ac:dyDescent="0.25">
      <c r="A185" s="6" t="s">
        <v>57</v>
      </c>
      <c r="B185" s="6" t="s">
        <v>69</v>
      </c>
      <c r="C185" s="7" t="s">
        <v>309</v>
      </c>
      <c r="D185" s="155">
        <v>10000</v>
      </c>
      <c r="E185" s="74"/>
      <c r="F185" s="3"/>
      <c r="G185" s="3"/>
    </row>
    <row r="186" spans="1:8" x14ac:dyDescent="0.25">
      <c r="A186" s="6" t="s">
        <v>57</v>
      </c>
      <c r="B186" s="6" t="s">
        <v>142</v>
      </c>
      <c r="C186" s="7" t="s">
        <v>182</v>
      </c>
      <c r="D186" s="155">
        <v>85000</v>
      </c>
      <c r="E186" s="74"/>
      <c r="F186" s="3"/>
      <c r="G186" s="3">
        <v>0</v>
      </c>
    </row>
    <row r="187" spans="1:8" x14ac:dyDescent="0.25">
      <c r="A187" s="6" t="s">
        <v>57</v>
      </c>
      <c r="B187" s="6" t="s">
        <v>143</v>
      </c>
      <c r="C187" s="7" t="s">
        <v>183</v>
      </c>
      <c r="D187" s="155">
        <v>32000</v>
      </c>
      <c r="E187" s="74"/>
      <c r="F187" s="3"/>
      <c r="G187" s="3">
        <v>1210</v>
      </c>
    </row>
    <row r="188" spans="1:8" x14ac:dyDescent="0.25">
      <c r="A188" s="6" t="s">
        <v>57</v>
      </c>
      <c r="B188" s="6" t="s">
        <v>184</v>
      </c>
      <c r="C188" s="7" t="s">
        <v>185</v>
      </c>
      <c r="D188" s="155">
        <v>2000</v>
      </c>
      <c r="E188" s="74"/>
      <c r="F188" s="3"/>
      <c r="G188" s="3">
        <v>0</v>
      </c>
    </row>
    <row r="189" spans="1:8" x14ac:dyDescent="0.25">
      <c r="A189" s="6" t="s">
        <v>57</v>
      </c>
      <c r="B189" s="6" t="s">
        <v>92</v>
      </c>
      <c r="C189" s="7" t="s">
        <v>186</v>
      </c>
      <c r="D189" s="155">
        <v>1000</v>
      </c>
      <c r="E189" s="74"/>
      <c r="F189" s="3"/>
      <c r="G189" s="3">
        <v>19474</v>
      </c>
    </row>
    <row r="190" spans="1:8" x14ac:dyDescent="0.25">
      <c r="A190" s="6" t="s">
        <v>57</v>
      </c>
      <c r="B190" s="6" t="s">
        <v>74</v>
      </c>
      <c r="C190" s="7" t="s">
        <v>187</v>
      </c>
      <c r="D190" s="155">
        <v>10000</v>
      </c>
      <c r="E190" s="67"/>
      <c r="F190" s="3"/>
      <c r="G190" s="3">
        <v>0</v>
      </c>
    </row>
    <row r="191" spans="1:8" x14ac:dyDescent="0.25">
      <c r="A191" s="6" t="s">
        <v>57</v>
      </c>
      <c r="B191" s="6" t="s">
        <v>75</v>
      </c>
      <c r="C191" s="7" t="s">
        <v>188</v>
      </c>
      <c r="D191" s="155">
        <v>10000</v>
      </c>
      <c r="E191" s="74"/>
      <c r="F191" s="3"/>
      <c r="G191" s="3">
        <v>71270</v>
      </c>
    </row>
    <row r="192" spans="1:8" x14ac:dyDescent="0.25">
      <c r="A192" s="6" t="s">
        <v>57</v>
      </c>
      <c r="B192" s="6" t="s">
        <v>89</v>
      </c>
      <c r="C192" s="7" t="s">
        <v>189</v>
      </c>
      <c r="D192" s="155">
        <v>4000</v>
      </c>
      <c r="E192" s="74"/>
      <c r="F192" s="3"/>
      <c r="G192" s="3">
        <v>3233</v>
      </c>
    </row>
    <row r="193" spans="1:8" x14ac:dyDescent="0.25">
      <c r="A193" s="6" t="s">
        <v>57</v>
      </c>
      <c r="B193" s="6" t="s">
        <v>90</v>
      </c>
      <c r="C193" s="7" t="s">
        <v>190</v>
      </c>
      <c r="D193" s="152">
        <v>70000</v>
      </c>
      <c r="E193" s="67"/>
      <c r="F193" s="3"/>
      <c r="G193" s="3">
        <v>24892</v>
      </c>
    </row>
    <row r="194" spans="1:8" x14ac:dyDescent="0.25">
      <c r="A194" s="6" t="s">
        <v>57</v>
      </c>
      <c r="B194" s="6" t="s">
        <v>191</v>
      </c>
      <c r="C194" s="7" t="s">
        <v>192</v>
      </c>
      <c r="D194" s="155">
        <v>5000</v>
      </c>
      <c r="E194" s="74"/>
      <c r="F194" s="3"/>
      <c r="G194" s="3">
        <v>14182</v>
      </c>
    </row>
    <row r="195" spans="1:8" x14ac:dyDescent="0.25">
      <c r="A195" s="6" t="s">
        <v>57</v>
      </c>
      <c r="B195" s="6" t="s">
        <v>193</v>
      </c>
      <c r="C195" s="7" t="s">
        <v>194</v>
      </c>
      <c r="D195" s="155">
        <v>30000</v>
      </c>
      <c r="E195" s="74"/>
      <c r="F195" s="3"/>
      <c r="G195" s="3"/>
      <c r="H195" t="s">
        <v>283</v>
      </c>
    </row>
    <row r="196" spans="1:8" x14ac:dyDescent="0.25">
      <c r="A196" s="6" t="s">
        <v>57</v>
      </c>
      <c r="B196" s="6" t="s">
        <v>77</v>
      </c>
      <c r="C196" s="15" t="s">
        <v>195</v>
      </c>
      <c r="D196" s="155">
        <v>5000</v>
      </c>
      <c r="E196" s="74"/>
      <c r="F196" s="3"/>
      <c r="G196" s="3">
        <v>96397</v>
      </c>
    </row>
    <row r="197" spans="1:8" x14ac:dyDescent="0.25">
      <c r="A197" s="6" t="s">
        <v>57</v>
      </c>
      <c r="B197" s="6" t="s">
        <v>176</v>
      </c>
      <c r="C197" s="7" t="s">
        <v>196</v>
      </c>
      <c r="D197" s="155">
        <v>10000</v>
      </c>
      <c r="E197" s="67"/>
      <c r="F197" s="3"/>
      <c r="G197" s="3">
        <v>22107</v>
      </c>
    </row>
    <row r="198" spans="1:8" x14ac:dyDescent="0.25">
      <c r="A198" s="6" t="s">
        <v>57</v>
      </c>
      <c r="B198" s="6" t="s">
        <v>310</v>
      </c>
      <c r="C198" s="7" t="s">
        <v>311</v>
      </c>
      <c r="D198" s="155">
        <v>30000</v>
      </c>
      <c r="E198" s="67"/>
      <c r="F198" s="3"/>
      <c r="G198" s="3"/>
      <c r="H198" t="s">
        <v>283</v>
      </c>
    </row>
    <row r="199" spans="1:8" x14ac:dyDescent="0.25">
      <c r="A199" s="6" t="s">
        <v>57</v>
      </c>
      <c r="B199" s="6" t="s">
        <v>71</v>
      </c>
      <c r="C199" s="7" t="s">
        <v>197</v>
      </c>
      <c r="D199" s="152">
        <v>60000</v>
      </c>
      <c r="E199" s="67"/>
      <c r="F199" s="3"/>
      <c r="G199" s="3">
        <v>0</v>
      </c>
      <c r="H199" t="s">
        <v>283</v>
      </c>
    </row>
    <row r="200" spans="1:8" x14ac:dyDescent="0.25">
      <c r="A200" s="6" t="s">
        <v>57</v>
      </c>
      <c r="B200" s="6" t="s">
        <v>79</v>
      </c>
      <c r="C200" s="7" t="s">
        <v>198</v>
      </c>
      <c r="D200" s="152">
        <v>20000</v>
      </c>
      <c r="E200" s="74"/>
      <c r="F200" s="3"/>
      <c r="G200" s="3">
        <v>5385</v>
      </c>
    </row>
    <row r="201" spans="1:8" x14ac:dyDescent="0.25">
      <c r="A201" s="6" t="s">
        <v>57</v>
      </c>
      <c r="B201" s="6" t="s">
        <v>199</v>
      </c>
      <c r="C201" s="7" t="s">
        <v>200</v>
      </c>
      <c r="D201" s="152">
        <v>10000</v>
      </c>
      <c r="E201" s="74"/>
      <c r="F201" s="3"/>
      <c r="G201" s="3"/>
    </row>
    <row r="202" spans="1:8" x14ac:dyDescent="0.25">
      <c r="A202" s="6" t="s">
        <v>57</v>
      </c>
      <c r="B202" s="6" t="s">
        <v>178</v>
      </c>
      <c r="C202" s="7" t="s">
        <v>312</v>
      </c>
      <c r="D202" s="152">
        <v>5000</v>
      </c>
      <c r="E202" s="74"/>
      <c r="F202" s="3"/>
      <c r="G202" s="3"/>
    </row>
    <row r="203" spans="1:8" x14ac:dyDescent="0.25">
      <c r="A203" s="6" t="s">
        <v>57</v>
      </c>
      <c r="B203" s="6" t="s">
        <v>102</v>
      </c>
      <c r="C203" s="7" t="s">
        <v>201</v>
      </c>
      <c r="D203" s="152">
        <v>5000</v>
      </c>
      <c r="E203" s="74"/>
      <c r="F203" s="23"/>
      <c r="G203" s="3"/>
      <c r="H203" t="s">
        <v>283</v>
      </c>
    </row>
    <row r="204" spans="1:8" x14ac:dyDescent="0.25">
      <c r="A204" s="6" t="s">
        <v>57</v>
      </c>
      <c r="B204" s="6" t="s">
        <v>313</v>
      </c>
      <c r="C204" s="7" t="s">
        <v>314</v>
      </c>
      <c r="D204" s="152">
        <v>5000</v>
      </c>
      <c r="E204" s="74"/>
      <c r="F204" s="23"/>
      <c r="G204" s="3"/>
    </row>
    <row r="205" spans="1:8" x14ac:dyDescent="0.25">
      <c r="A205" s="6" t="s">
        <v>57</v>
      </c>
      <c r="B205" s="6" t="s">
        <v>202</v>
      </c>
      <c r="C205" s="7" t="s">
        <v>203</v>
      </c>
      <c r="D205" s="152">
        <v>7000</v>
      </c>
      <c r="E205" s="67"/>
      <c r="F205" s="3"/>
      <c r="G205" s="3"/>
    </row>
    <row r="206" spans="1:8" x14ac:dyDescent="0.25">
      <c r="A206" s="6" t="s">
        <v>57</v>
      </c>
      <c r="B206" s="6" t="s">
        <v>204</v>
      </c>
      <c r="C206" s="7" t="s">
        <v>205</v>
      </c>
      <c r="D206" s="152">
        <v>41000</v>
      </c>
      <c r="E206" s="63"/>
      <c r="F206" s="3"/>
      <c r="G206" s="3"/>
    </row>
    <row r="207" spans="1:8" x14ac:dyDescent="0.25">
      <c r="A207" s="6" t="s">
        <v>57</v>
      </c>
      <c r="B207" s="6" t="s">
        <v>206</v>
      </c>
      <c r="C207" s="7" t="s">
        <v>207</v>
      </c>
      <c r="D207" s="152">
        <v>8000</v>
      </c>
      <c r="E207" s="74"/>
      <c r="F207" s="3"/>
      <c r="G207" s="3"/>
    </row>
    <row r="208" spans="1:8" x14ac:dyDescent="0.25">
      <c r="A208" s="6" t="s">
        <v>57</v>
      </c>
      <c r="B208" s="6" t="s">
        <v>208</v>
      </c>
      <c r="C208" s="7" t="s">
        <v>209</v>
      </c>
      <c r="D208" s="152">
        <v>30000</v>
      </c>
      <c r="E208" s="74"/>
      <c r="F208" s="3"/>
      <c r="G208" s="3"/>
    </row>
    <row r="209" spans="1:8" x14ac:dyDescent="0.25">
      <c r="A209" s="6" t="s">
        <v>57</v>
      </c>
      <c r="B209" s="6" t="s">
        <v>315</v>
      </c>
      <c r="C209" s="7" t="s">
        <v>316</v>
      </c>
      <c r="D209" s="152">
        <v>0</v>
      </c>
      <c r="E209" s="74"/>
      <c r="F209" s="3"/>
      <c r="G209" s="3"/>
    </row>
    <row r="210" spans="1:8" x14ac:dyDescent="0.25">
      <c r="A210" s="11"/>
      <c r="B210" s="11"/>
      <c r="C210" s="13" t="s">
        <v>210</v>
      </c>
      <c r="D210" s="14"/>
      <c r="E210" s="46">
        <f>SUM(D184:D209)</f>
        <v>805000</v>
      </c>
      <c r="F210" s="3"/>
      <c r="G210" s="3">
        <v>5117</v>
      </c>
    </row>
    <row r="211" spans="1:8" ht="3.75" customHeight="1" x14ac:dyDescent="0.25">
      <c r="A211" s="6"/>
      <c r="B211" s="6"/>
      <c r="C211" s="7"/>
      <c r="D211" s="8"/>
      <c r="E211" s="74"/>
      <c r="F211" s="3"/>
      <c r="G211" s="3"/>
    </row>
    <row r="212" spans="1:8" x14ac:dyDescent="0.25">
      <c r="A212" s="6" t="s">
        <v>62</v>
      </c>
      <c r="B212" s="6" t="s">
        <v>211</v>
      </c>
      <c r="C212" s="7" t="s">
        <v>212</v>
      </c>
      <c r="D212" s="155">
        <v>7000</v>
      </c>
      <c r="E212" s="74"/>
      <c r="F212" s="24"/>
      <c r="G212" s="3"/>
    </row>
    <row r="213" spans="1:8" s="75" customFormat="1" x14ac:dyDescent="0.25">
      <c r="A213" s="11"/>
      <c r="B213" s="11"/>
      <c r="C213" s="13" t="s">
        <v>213</v>
      </c>
      <c r="D213" s="14"/>
      <c r="E213" s="46">
        <f>SUM(D212:D212)</f>
        <v>7000</v>
      </c>
      <c r="F213" s="162"/>
      <c r="G213" s="29"/>
      <c r="H213"/>
    </row>
    <row r="214" spans="1:8" s="75" customFormat="1" ht="3.75" customHeight="1" x14ac:dyDescent="0.25">
      <c r="A214" s="18"/>
      <c r="B214" s="18"/>
      <c r="C214" s="19"/>
      <c r="D214" s="20"/>
      <c r="E214" s="47"/>
      <c r="F214" s="162"/>
      <c r="G214" s="29"/>
    </row>
    <row r="215" spans="1:8" x14ac:dyDescent="0.25">
      <c r="A215" s="6" t="s">
        <v>214</v>
      </c>
      <c r="B215" s="6" t="s">
        <v>211</v>
      </c>
      <c r="C215" s="7" t="s">
        <v>215</v>
      </c>
      <c r="D215" s="155">
        <v>22000</v>
      </c>
      <c r="E215" s="74"/>
      <c r="F215" s="23"/>
      <c r="G215" s="3"/>
    </row>
    <row r="216" spans="1:8" x14ac:dyDescent="0.25">
      <c r="A216" s="11"/>
      <c r="B216" s="11"/>
      <c r="C216" s="13" t="s">
        <v>216</v>
      </c>
      <c r="D216" s="14"/>
      <c r="E216" s="46">
        <f>SUM(D215:D215)</f>
        <v>22000</v>
      </c>
      <c r="F216" s="3"/>
      <c r="G216" s="128"/>
    </row>
    <row r="217" spans="1:8" ht="20.25" customHeight="1" thickBot="1" x14ac:dyDescent="0.3">
      <c r="A217" s="208" t="s">
        <v>1</v>
      </c>
      <c r="B217" s="209" t="s">
        <v>2</v>
      </c>
      <c r="C217" s="210" t="s">
        <v>3</v>
      </c>
      <c r="D217" s="211" t="s">
        <v>4</v>
      </c>
      <c r="E217" s="212" t="s">
        <v>5</v>
      </c>
      <c r="F217" s="3"/>
      <c r="G217" s="128">
        <v>223820</v>
      </c>
    </row>
    <row r="218" spans="1:8" x14ac:dyDescent="0.25">
      <c r="A218" s="9" t="s">
        <v>217</v>
      </c>
      <c r="B218" s="9" t="s">
        <v>106</v>
      </c>
      <c r="C218" s="15" t="s">
        <v>218</v>
      </c>
      <c r="D218" s="155">
        <v>0</v>
      </c>
      <c r="E218" s="74"/>
      <c r="F218" s="3"/>
      <c r="G218" s="128">
        <v>7778</v>
      </c>
    </row>
    <row r="219" spans="1:8" x14ac:dyDescent="0.25">
      <c r="A219" s="9" t="s">
        <v>217</v>
      </c>
      <c r="B219" s="9" t="s">
        <v>206</v>
      </c>
      <c r="C219" s="71" t="s">
        <v>219</v>
      </c>
      <c r="D219" s="152">
        <v>77400</v>
      </c>
      <c r="E219" s="67"/>
      <c r="F219" s="3"/>
      <c r="G219" s="3"/>
    </row>
    <row r="220" spans="1:8" x14ac:dyDescent="0.25">
      <c r="A220" s="9" t="s">
        <v>217</v>
      </c>
      <c r="B220" s="9" t="s">
        <v>256</v>
      </c>
      <c r="C220" s="71" t="s">
        <v>257</v>
      </c>
      <c r="D220" s="155">
        <v>0</v>
      </c>
      <c r="E220" s="67"/>
      <c r="F220" s="29"/>
      <c r="G220" s="3"/>
    </row>
    <row r="221" spans="1:8" ht="15.75" thickBot="1" x14ac:dyDescent="0.3">
      <c r="A221" s="229"/>
      <c r="B221" s="229"/>
      <c r="C221" s="207" t="s">
        <v>220</v>
      </c>
      <c r="D221" s="230"/>
      <c r="E221" s="231">
        <f>SUM(D218:D220)</f>
        <v>77400</v>
      </c>
      <c r="F221" s="29"/>
      <c r="G221" s="3"/>
    </row>
    <row r="222" spans="1:8" ht="15.75" thickBot="1" x14ac:dyDescent="0.3">
      <c r="A222" s="235"/>
      <c r="B222" s="236"/>
      <c r="C222" s="237" t="s">
        <v>221</v>
      </c>
      <c r="D222" s="238">
        <f>SUM(D60:D221)</f>
        <v>4266800</v>
      </c>
      <c r="E222" s="239">
        <f>SUM(E60:E221)</f>
        <v>4266800</v>
      </c>
      <c r="F222" s="3"/>
      <c r="G222" s="3"/>
    </row>
    <row r="223" spans="1:8" x14ac:dyDescent="0.25">
      <c r="A223" s="232"/>
      <c r="B223" s="232"/>
      <c r="C223" s="233"/>
      <c r="D223" s="69"/>
      <c r="E223" s="234"/>
      <c r="F223" s="5"/>
      <c r="G223" s="3"/>
    </row>
    <row r="224" spans="1:8" x14ac:dyDescent="0.25">
      <c r="A224" s="107"/>
      <c r="B224" s="107"/>
      <c r="C224" s="108" t="s">
        <v>222</v>
      </c>
      <c r="D224" s="109"/>
      <c r="E224" s="122"/>
      <c r="F224" s="5"/>
      <c r="G224" s="3"/>
    </row>
    <row r="225" spans="1:8" x14ac:dyDescent="0.25">
      <c r="A225" s="110" t="s">
        <v>1</v>
      </c>
      <c r="B225" s="110" t="s">
        <v>2</v>
      </c>
      <c r="C225" s="111" t="s">
        <v>3</v>
      </c>
      <c r="D225" s="112" t="s">
        <v>4</v>
      </c>
      <c r="E225" s="123" t="s">
        <v>5</v>
      </c>
      <c r="F225" s="3"/>
      <c r="G225" s="3"/>
    </row>
    <row r="226" spans="1:8" x14ac:dyDescent="0.25">
      <c r="A226" s="4" t="s">
        <v>7</v>
      </c>
      <c r="B226" s="4" t="s">
        <v>223</v>
      </c>
      <c r="C226" s="33" t="s">
        <v>224</v>
      </c>
      <c r="D226" s="65">
        <f>SUM(-D277+D278-D228)</f>
        <v>-1122606</v>
      </c>
      <c r="E226" s="78"/>
      <c r="F226" s="130"/>
      <c r="G226" s="3"/>
    </row>
    <row r="227" spans="1:8" x14ac:dyDescent="0.25">
      <c r="A227" s="34" t="s">
        <v>7</v>
      </c>
      <c r="B227" s="34" t="s">
        <v>225</v>
      </c>
      <c r="C227" s="73" t="s">
        <v>226</v>
      </c>
      <c r="D227" s="64">
        <v>0</v>
      </c>
      <c r="E227" s="124"/>
      <c r="F227" s="130"/>
      <c r="G227" s="3"/>
    </row>
    <row r="228" spans="1:8" x14ac:dyDescent="0.25">
      <c r="A228" s="34" t="s">
        <v>7</v>
      </c>
      <c r="B228" s="34">
        <v>8124</v>
      </c>
      <c r="C228" s="73" t="s">
        <v>227</v>
      </c>
      <c r="D228" s="64">
        <v>0</v>
      </c>
      <c r="E228" s="124"/>
      <c r="F228" s="3"/>
      <c r="G228" s="3"/>
    </row>
    <row r="229" spans="1:8" ht="15.75" thickBot="1" x14ac:dyDescent="0.3">
      <c r="A229" s="163" t="s">
        <v>7</v>
      </c>
      <c r="B229" s="163">
        <v>8901</v>
      </c>
      <c r="C229" s="164" t="s">
        <v>228</v>
      </c>
      <c r="D229" s="165">
        <v>0</v>
      </c>
      <c r="E229" s="166"/>
      <c r="F229" s="3"/>
      <c r="G229" s="3"/>
    </row>
    <row r="230" spans="1:8" s="75" customFormat="1" ht="15.75" thickBot="1" x14ac:dyDescent="0.3">
      <c r="A230" s="171"/>
      <c r="B230" s="172"/>
      <c r="C230" s="144" t="s">
        <v>229</v>
      </c>
      <c r="D230" s="145">
        <f>SUM(D226:D229)</f>
        <v>-1122606</v>
      </c>
      <c r="E230" s="173"/>
      <c r="F230" s="29"/>
      <c r="G230" s="29"/>
      <c r="H230"/>
    </row>
    <row r="231" spans="1:8" s="75" customFormat="1" x14ac:dyDescent="0.25">
      <c r="A231" s="174"/>
      <c r="B231" s="167"/>
      <c r="C231" s="168"/>
      <c r="D231" s="169"/>
      <c r="E231" s="170"/>
      <c r="F231" s="29"/>
      <c r="G231" s="29"/>
    </row>
    <row r="232" spans="1:8" s="75" customFormat="1" x14ac:dyDescent="0.25">
      <c r="A232" s="174"/>
      <c r="B232" s="167"/>
      <c r="C232" s="168"/>
      <c r="D232" s="169"/>
      <c r="E232" s="170"/>
      <c r="F232" s="29"/>
      <c r="G232" s="29"/>
    </row>
    <row r="233" spans="1:8" s="75" customFormat="1" ht="15.75" x14ac:dyDescent="0.25">
      <c r="A233" s="113"/>
      <c r="B233" s="113"/>
      <c r="C233" s="175" t="s">
        <v>319</v>
      </c>
      <c r="D233" s="114"/>
      <c r="E233" s="125" t="s">
        <v>5</v>
      </c>
      <c r="F233" s="29"/>
      <c r="G233" s="29"/>
      <c r="H233"/>
    </row>
    <row r="234" spans="1:8" ht="15" customHeight="1" thickBot="1" x14ac:dyDescent="0.35">
      <c r="A234" s="176"/>
      <c r="B234" s="176"/>
      <c r="C234" s="177"/>
      <c r="D234" s="178"/>
      <c r="E234" s="179"/>
      <c r="F234" s="35"/>
      <c r="G234" s="35"/>
      <c r="H234" s="75"/>
    </row>
    <row r="235" spans="1:8" ht="15" customHeight="1" x14ac:dyDescent="0.3">
      <c r="A235" s="115"/>
      <c r="B235" s="116"/>
      <c r="C235" s="117" t="s">
        <v>0</v>
      </c>
      <c r="D235" s="118"/>
      <c r="E235" s="132"/>
      <c r="F235" s="36"/>
      <c r="G235" s="36"/>
    </row>
    <row r="236" spans="1:8" ht="15" customHeight="1" x14ac:dyDescent="0.3">
      <c r="A236" s="53" t="s">
        <v>7</v>
      </c>
      <c r="B236" s="50"/>
      <c r="C236" s="51" t="s">
        <v>230</v>
      </c>
      <c r="D236" s="52"/>
      <c r="E236" s="133">
        <f>E20</f>
        <v>4567006</v>
      </c>
      <c r="F236" s="36"/>
      <c r="G236" s="36"/>
    </row>
    <row r="237" spans="1:8" ht="15" customHeight="1" x14ac:dyDescent="0.3">
      <c r="A237" s="53" t="s">
        <v>36</v>
      </c>
      <c r="B237" s="50"/>
      <c r="C237" s="51" t="s">
        <v>232</v>
      </c>
      <c r="D237" s="52"/>
      <c r="E237" s="133">
        <f>E25</f>
        <v>200000</v>
      </c>
      <c r="F237" s="36"/>
      <c r="G237" s="36"/>
    </row>
    <row r="238" spans="1:8" ht="15" customHeight="1" x14ac:dyDescent="0.3">
      <c r="A238" s="53" t="s">
        <v>40</v>
      </c>
      <c r="B238" s="50"/>
      <c r="C238" s="51" t="s">
        <v>233</v>
      </c>
      <c r="D238" s="52"/>
      <c r="E238" s="133">
        <f>E29</f>
        <v>29900</v>
      </c>
      <c r="F238" s="36"/>
      <c r="G238" s="36"/>
    </row>
    <row r="239" spans="1:8" ht="15" customHeight="1" x14ac:dyDescent="0.3">
      <c r="A239" s="53" t="s">
        <v>44</v>
      </c>
      <c r="B239" s="50"/>
      <c r="C239" s="51" t="s">
        <v>245</v>
      </c>
      <c r="D239" s="52"/>
      <c r="E239" s="133">
        <f>E33</f>
        <v>0</v>
      </c>
      <c r="F239" s="36"/>
      <c r="G239" s="36"/>
    </row>
    <row r="240" spans="1:8" ht="15" customHeight="1" x14ac:dyDescent="0.3">
      <c r="A240" s="53" t="s">
        <v>49</v>
      </c>
      <c r="B240" s="50"/>
      <c r="C240" s="51" t="s">
        <v>234</v>
      </c>
      <c r="D240" s="52"/>
      <c r="E240" s="133">
        <f>E40</f>
        <v>310000</v>
      </c>
      <c r="F240" s="36"/>
      <c r="G240" s="36"/>
    </row>
    <row r="241" spans="1:7" ht="15" customHeight="1" x14ac:dyDescent="0.3">
      <c r="A241" s="53" t="s">
        <v>55</v>
      </c>
      <c r="B241" s="50"/>
      <c r="C241" s="51" t="s">
        <v>235</v>
      </c>
      <c r="D241" s="52"/>
      <c r="E241" s="133">
        <f>E43</f>
        <v>240000</v>
      </c>
      <c r="F241" s="36"/>
      <c r="G241" s="36"/>
    </row>
    <row r="242" spans="1:7" ht="15" customHeight="1" x14ac:dyDescent="0.3">
      <c r="A242" s="53" t="s">
        <v>163</v>
      </c>
      <c r="B242" s="50"/>
      <c r="C242" s="51" t="s">
        <v>280</v>
      </c>
      <c r="D242" s="52"/>
      <c r="E242" s="133">
        <v>3000</v>
      </c>
      <c r="F242" s="36"/>
      <c r="G242" s="36"/>
    </row>
    <row r="243" spans="1:7" ht="15" customHeight="1" x14ac:dyDescent="0.3">
      <c r="A243" s="53" t="s">
        <v>57</v>
      </c>
      <c r="B243" s="50"/>
      <c r="C243" s="51" t="s">
        <v>236</v>
      </c>
      <c r="D243" s="52"/>
      <c r="E243" s="133">
        <f>E49</f>
        <v>4500</v>
      </c>
      <c r="F243" s="36"/>
      <c r="G243" s="36"/>
    </row>
    <row r="244" spans="1:7" ht="15" customHeight="1" thickBot="1" x14ac:dyDescent="0.35">
      <c r="A244" s="53" t="s">
        <v>62</v>
      </c>
      <c r="B244" s="50"/>
      <c r="C244" s="51" t="s">
        <v>237</v>
      </c>
      <c r="D244" s="52"/>
      <c r="E244" s="133">
        <f>E52</f>
        <v>35000</v>
      </c>
      <c r="F244" s="36"/>
      <c r="G244" s="36"/>
    </row>
    <row r="245" spans="1:7" ht="15" customHeight="1" thickBot="1" x14ac:dyDescent="0.35">
      <c r="A245" s="184"/>
      <c r="B245" s="185"/>
      <c r="C245" s="186" t="s">
        <v>66</v>
      </c>
      <c r="D245" s="187">
        <f>SUM(E236:E244)</f>
        <v>5389406</v>
      </c>
      <c r="E245" s="188"/>
      <c r="F245" s="36"/>
      <c r="G245" s="36"/>
    </row>
    <row r="246" spans="1:7" ht="15" customHeight="1" thickBot="1" x14ac:dyDescent="0.35">
      <c r="A246" s="180"/>
      <c r="B246" s="180"/>
      <c r="C246" s="181"/>
      <c r="D246" s="182"/>
      <c r="E246" s="183"/>
      <c r="F246" s="36"/>
      <c r="G246" s="36"/>
    </row>
    <row r="247" spans="1:7" ht="15" customHeight="1" thickBot="1" x14ac:dyDescent="0.35">
      <c r="A247" s="194"/>
      <c r="B247" s="195"/>
      <c r="C247" s="196" t="s">
        <v>67</v>
      </c>
      <c r="D247" s="197"/>
      <c r="E247" s="198"/>
      <c r="F247" s="36"/>
      <c r="G247" s="36"/>
    </row>
    <row r="248" spans="1:7" ht="15" customHeight="1" x14ac:dyDescent="0.3">
      <c r="A248" s="189" t="s">
        <v>68</v>
      </c>
      <c r="B248" s="190"/>
      <c r="C248" s="191" t="s">
        <v>238</v>
      </c>
      <c r="D248" s="192"/>
      <c r="E248" s="193">
        <f>E62</f>
        <v>0</v>
      </c>
      <c r="F248" s="36"/>
      <c r="G248" s="36"/>
    </row>
    <row r="249" spans="1:7" ht="15" customHeight="1" x14ac:dyDescent="0.3">
      <c r="A249" s="53" t="s">
        <v>73</v>
      </c>
      <c r="B249" s="50"/>
      <c r="C249" s="51" t="s">
        <v>239</v>
      </c>
      <c r="D249" s="52"/>
      <c r="E249" s="133">
        <f>E68</f>
        <v>230000</v>
      </c>
      <c r="F249" s="36"/>
      <c r="G249" s="36"/>
    </row>
    <row r="250" spans="1:7" ht="15" customHeight="1" x14ac:dyDescent="0.3">
      <c r="A250" s="53" t="s">
        <v>84</v>
      </c>
      <c r="B250" s="50"/>
      <c r="C250" s="51" t="s">
        <v>260</v>
      </c>
      <c r="D250" s="52"/>
      <c r="E250" s="133">
        <f>+E71</f>
        <v>0</v>
      </c>
      <c r="F250" s="36"/>
      <c r="G250" s="36"/>
    </row>
    <row r="251" spans="1:7" ht="15" customHeight="1" x14ac:dyDescent="0.3">
      <c r="A251" s="53" t="s">
        <v>85</v>
      </c>
      <c r="B251" s="50"/>
      <c r="C251" s="51" t="s">
        <v>240</v>
      </c>
      <c r="D251" s="52"/>
      <c r="E251" s="133">
        <f>E74</f>
        <v>28300</v>
      </c>
      <c r="F251" s="36"/>
      <c r="G251" s="36"/>
    </row>
    <row r="252" spans="1:7" ht="15" customHeight="1" x14ac:dyDescent="0.3">
      <c r="A252" s="53" t="s">
        <v>32</v>
      </c>
      <c r="B252" s="50"/>
      <c r="C252" s="51" t="s">
        <v>241</v>
      </c>
      <c r="D252" s="52"/>
      <c r="E252" s="133">
        <f>E79</f>
        <v>6000</v>
      </c>
      <c r="F252" s="36"/>
      <c r="G252" s="36"/>
    </row>
    <row r="253" spans="1:7" ht="15" customHeight="1" x14ac:dyDescent="0.3">
      <c r="A253" s="53" t="s">
        <v>91</v>
      </c>
      <c r="B253" s="50"/>
      <c r="C253" s="51" t="s">
        <v>242</v>
      </c>
      <c r="D253" s="52"/>
      <c r="E253" s="133">
        <f>E83</f>
        <v>5000</v>
      </c>
      <c r="F253" s="36"/>
      <c r="G253" s="36"/>
    </row>
    <row r="254" spans="1:7" ht="15" customHeight="1" x14ac:dyDescent="0.3">
      <c r="A254" s="53" t="s">
        <v>96</v>
      </c>
      <c r="B254" s="50"/>
      <c r="C254" s="51" t="s">
        <v>243</v>
      </c>
      <c r="D254" s="52"/>
      <c r="E254" s="133">
        <f>E86</f>
        <v>50000</v>
      </c>
      <c r="F254" s="36"/>
      <c r="G254" s="36"/>
    </row>
    <row r="255" spans="1:7" ht="15" customHeight="1" x14ac:dyDescent="0.3">
      <c r="A255" s="53" t="s">
        <v>99</v>
      </c>
      <c r="B255" s="50"/>
      <c r="C255" s="51" t="s">
        <v>266</v>
      </c>
      <c r="D255" s="52"/>
      <c r="E255" s="133">
        <f>+E92</f>
        <v>25000</v>
      </c>
      <c r="F255" s="36"/>
      <c r="G255" s="36"/>
    </row>
    <row r="256" spans="1:7" ht="15" customHeight="1" x14ac:dyDescent="0.3">
      <c r="A256" s="53" t="s">
        <v>33</v>
      </c>
      <c r="B256" s="50"/>
      <c r="C256" s="51" t="s">
        <v>231</v>
      </c>
      <c r="D256" s="52"/>
      <c r="E256" s="133">
        <f>E102</f>
        <v>330000</v>
      </c>
      <c r="F256" s="36"/>
      <c r="G256" s="36"/>
    </row>
    <row r="257" spans="1:7" ht="15" customHeight="1" x14ac:dyDescent="0.3">
      <c r="A257" s="53" t="s">
        <v>114</v>
      </c>
      <c r="B257" s="50"/>
      <c r="C257" s="51" t="s">
        <v>244</v>
      </c>
      <c r="D257" s="52"/>
      <c r="E257" s="133">
        <f>E108</f>
        <v>65000</v>
      </c>
      <c r="F257" s="36"/>
      <c r="G257" s="36"/>
    </row>
    <row r="258" spans="1:7" ht="15" customHeight="1" x14ac:dyDescent="0.3">
      <c r="A258" s="53" t="s">
        <v>36</v>
      </c>
      <c r="B258" s="50"/>
      <c r="C258" s="51" t="s">
        <v>232</v>
      </c>
      <c r="D258" s="52"/>
      <c r="E258" s="133">
        <f>+E122</f>
        <v>70000</v>
      </c>
      <c r="F258" s="36"/>
      <c r="G258" s="36"/>
    </row>
    <row r="259" spans="1:7" ht="15" customHeight="1" x14ac:dyDescent="0.3">
      <c r="A259" s="53" t="s">
        <v>40</v>
      </c>
      <c r="B259" s="50"/>
      <c r="C259" s="51" t="s">
        <v>233</v>
      </c>
      <c r="D259" s="52"/>
      <c r="E259" s="133">
        <f>E132</f>
        <v>155000</v>
      </c>
      <c r="F259" s="36"/>
      <c r="G259" s="36"/>
    </row>
    <row r="260" spans="1:7" ht="15" customHeight="1" x14ac:dyDescent="0.3">
      <c r="A260" s="53" t="s">
        <v>44</v>
      </c>
      <c r="B260" s="50"/>
      <c r="C260" s="51" t="s">
        <v>245</v>
      </c>
      <c r="D260" s="52"/>
      <c r="E260" s="133">
        <f>E138</f>
        <v>110000</v>
      </c>
      <c r="F260" s="36"/>
      <c r="G260" s="36"/>
    </row>
    <row r="261" spans="1:7" ht="15" customHeight="1" x14ac:dyDescent="0.3">
      <c r="A261" s="53" t="s">
        <v>49</v>
      </c>
      <c r="B261" s="50"/>
      <c r="C261" s="51" t="s">
        <v>234</v>
      </c>
      <c r="D261" s="52"/>
      <c r="E261" s="133">
        <f>E154</f>
        <v>574100</v>
      </c>
      <c r="F261" s="36"/>
      <c r="G261" s="36"/>
    </row>
    <row r="262" spans="1:7" ht="15" customHeight="1" x14ac:dyDescent="0.3">
      <c r="A262" s="53" t="s">
        <v>302</v>
      </c>
      <c r="B262" s="50"/>
      <c r="C262" s="51" t="s">
        <v>318</v>
      </c>
      <c r="D262" s="52"/>
      <c r="E262" s="133">
        <f>E157</f>
        <v>5000</v>
      </c>
      <c r="F262" s="36"/>
      <c r="G262" s="36"/>
    </row>
    <row r="263" spans="1:7" ht="15" customHeight="1" x14ac:dyDescent="0.3">
      <c r="A263" s="53" t="s">
        <v>55</v>
      </c>
      <c r="B263" s="50"/>
      <c r="C263" s="51" t="s">
        <v>235</v>
      </c>
      <c r="D263" s="52"/>
      <c r="E263" s="133">
        <f>E161</f>
        <v>350000</v>
      </c>
      <c r="F263" s="36"/>
      <c r="G263" s="36"/>
    </row>
    <row r="264" spans="1:7" ht="15" customHeight="1" x14ac:dyDescent="0.3">
      <c r="A264" s="53" t="s">
        <v>160</v>
      </c>
      <c r="B264" s="50"/>
      <c r="C264" s="51" t="s">
        <v>246</v>
      </c>
      <c r="D264" s="52"/>
      <c r="E264" s="133">
        <f>E164</f>
        <v>125000</v>
      </c>
      <c r="F264" s="36"/>
      <c r="G264" s="36"/>
    </row>
    <row r="265" spans="1:7" ht="15" customHeight="1" x14ac:dyDescent="0.3">
      <c r="A265" s="53" t="s">
        <v>163</v>
      </c>
      <c r="B265" s="50"/>
      <c r="C265" s="51" t="s">
        <v>247</v>
      </c>
      <c r="D265" s="52"/>
      <c r="E265" s="133">
        <f>E172</f>
        <v>50000</v>
      </c>
      <c r="F265" s="36"/>
      <c r="G265" s="36"/>
    </row>
    <row r="266" spans="1:7" ht="15" customHeight="1" x14ac:dyDescent="0.3">
      <c r="A266" s="53" t="s">
        <v>304</v>
      </c>
      <c r="B266" s="50"/>
      <c r="C266" s="51" t="s">
        <v>307</v>
      </c>
      <c r="D266" s="52"/>
      <c r="E266" s="133">
        <f>E175</f>
        <v>10000</v>
      </c>
      <c r="F266" s="36"/>
      <c r="G266" s="36"/>
    </row>
    <row r="267" spans="1:7" ht="15" customHeight="1" x14ac:dyDescent="0.3">
      <c r="A267" s="53" t="s">
        <v>171</v>
      </c>
      <c r="B267" s="50"/>
      <c r="C267" s="51" t="s">
        <v>248</v>
      </c>
      <c r="D267" s="52"/>
      <c r="E267" s="133">
        <f>+E182</f>
        <v>1167000</v>
      </c>
      <c r="F267" s="36"/>
      <c r="G267" s="36"/>
    </row>
    <row r="268" spans="1:7" ht="15" customHeight="1" x14ac:dyDescent="0.3">
      <c r="A268" s="53" t="s">
        <v>57</v>
      </c>
      <c r="B268" s="50"/>
      <c r="C268" s="51" t="s">
        <v>236</v>
      </c>
      <c r="D268" s="52"/>
      <c r="E268" s="133">
        <f>+E210</f>
        <v>805000</v>
      </c>
      <c r="F268" s="36"/>
      <c r="G268" s="36"/>
    </row>
    <row r="269" spans="1:7" ht="15" customHeight="1" x14ac:dyDescent="0.3">
      <c r="A269" s="53" t="s">
        <v>62</v>
      </c>
      <c r="B269" s="50"/>
      <c r="C269" s="51" t="s">
        <v>237</v>
      </c>
      <c r="D269" s="52"/>
      <c r="E269" s="133">
        <f>E213</f>
        <v>7000</v>
      </c>
      <c r="F269" s="36"/>
      <c r="G269" s="36"/>
    </row>
    <row r="270" spans="1:7" ht="15" customHeight="1" x14ac:dyDescent="0.3">
      <c r="A270" s="53" t="s">
        <v>214</v>
      </c>
      <c r="B270" s="50"/>
      <c r="C270" s="51" t="s">
        <v>249</v>
      </c>
      <c r="D270" s="52"/>
      <c r="E270" s="133">
        <f>E216</f>
        <v>22000</v>
      </c>
      <c r="F270" s="36"/>
      <c r="G270" s="36"/>
    </row>
    <row r="271" spans="1:7" ht="16.5" customHeight="1" x14ac:dyDescent="0.3">
      <c r="A271" s="53" t="s">
        <v>217</v>
      </c>
      <c r="B271" s="50"/>
      <c r="C271" s="51" t="s">
        <v>250</v>
      </c>
      <c r="D271" s="54"/>
      <c r="E271" s="133">
        <f>E221</f>
        <v>77400</v>
      </c>
      <c r="F271" s="36"/>
      <c r="G271" s="36"/>
    </row>
    <row r="272" spans="1:7" ht="18" customHeight="1" thickBot="1" x14ac:dyDescent="0.35">
      <c r="A272" s="55"/>
      <c r="B272" s="56"/>
      <c r="C272" s="57" t="s">
        <v>221</v>
      </c>
      <c r="D272" s="58">
        <f>SUM(E248:E271)</f>
        <v>4266800</v>
      </c>
      <c r="E272" s="134"/>
      <c r="F272" s="36"/>
      <c r="G272" s="36"/>
    </row>
    <row r="273" spans="1:7" ht="17.25" customHeight="1" thickBot="1" x14ac:dyDescent="0.35">
      <c r="A273" s="135"/>
      <c r="B273" s="135"/>
      <c r="C273" s="136"/>
      <c r="D273" s="137"/>
      <c r="E273" s="48"/>
      <c r="F273" s="36"/>
      <c r="G273" s="36"/>
    </row>
    <row r="274" spans="1:7" ht="19.5" customHeight="1" thickBot="1" x14ac:dyDescent="0.35">
      <c r="A274" s="142"/>
      <c r="B274" s="143"/>
      <c r="C274" s="144" t="s">
        <v>229</v>
      </c>
      <c r="D274" s="145">
        <f>D230</f>
        <v>-1122606</v>
      </c>
      <c r="E274" s="146"/>
      <c r="F274" s="36"/>
      <c r="G274" s="36"/>
    </row>
    <row r="275" spans="1:7" ht="15" customHeight="1" thickBot="1" x14ac:dyDescent="0.35">
      <c r="A275" s="138"/>
      <c r="B275" s="138"/>
      <c r="C275" s="139"/>
      <c r="D275" s="140"/>
      <c r="E275" s="141"/>
      <c r="F275" s="36"/>
      <c r="G275" s="36"/>
    </row>
    <row r="276" spans="1:7" ht="15" customHeight="1" thickBot="1" x14ac:dyDescent="0.35">
      <c r="A276" s="95"/>
      <c r="B276" s="96"/>
      <c r="C276" s="97" t="s">
        <v>251</v>
      </c>
      <c r="D276" s="98"/>
      <c r="E276" s="147"/>
      <c r="F276" s="36"/>
      <c r="G276" s="36"/>
    </row>
    <row r="277" spans="1:7" ht="15" customHeight="1" x14ac:dyDescent="0.3">
      <c r="A277" s="91"/>
      <c r="B277" s="92"/>
      <c r="C277" s="93" t="s">
        <v>0</v>
      </c>
      <c r="D277" s="94">
        <f>D55</f>
        <v>5389406</v>
      </c>
      <c r="E277" s="148"/>
      <c r="F277" s="36"/>
      <c r="G277" s="36"/>
    </row>
    <row r="278" spans="1:7" ht="15" customHeight="1" x14ac:dyDescent="0.3">
      <c r="A278" s="87"/>
      <c r="B278" s="88"/>
      <c r="C278" s="89" t="s">
        <v>67</v>
      </c>
      <c r="D278" s="90">
        <f>+D272</f>
        <v>4266800</v>
      </c>
      <c r="E278" s="149"/>
      <c r="F278" s="37"/>
      <c r="G278" s="37"/>
    </row>
    <row r="279" spans="1:7" ht="15.75" thickBot="1" x14ac:dyDescent="0.3">
      <c r="A279" s="99"/>
      <c r="B279" s="100"/>
      <c r="C279" s="101" t="s">
        <v>222</v>
      </c>
      <c r="D279" s="102">
        <f>D274</f>
        <v>-1122606</v>
      </c>
      <c r="E279" s="150"/>
    </row>
    <row r="280" spans="1:7" ht="15.75" thickBot="1" x14ac:dyDescent="0.3">
      <c r="A280" s="103"/>
      <c r="B280" s="104"/>
      <c r="C280" s="105" t="s">
        <v>271</v>
      </c>
      <c r="D280" s="106">
        <f>D277-D278+D279</f>
        <v>0</v>
      </c>
      <c r="E280" s="151"/>
    </row>
    <row r="281" spans="1:7" ht="75.75" customHeight="1" x14ac:dyDescent="0.25">
      <c r="A281" t="s">
        <v>273</v>
      </c>
      <c r="C281" s="256">
        <v>44183</v>
      </c>
      <c r="D281" t="s">
        <v>320</v>
      </c>
      <c r="E281" s="257">
        <v>44175</v>
      </c>
    </row>
    <row r="282" spans="1:7" x14ac:dyDescent="0.25">
      <c r="A282" t="s">
        <v>274</v>
      </c>
      <c r="C282" s="256"/>
      <c r="D282" t="s">
        <v>322</v>
      </c>
      <c r="E282" s="247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urad</cp:lastModifiedBy>
  <cp:lastPrinted>2020-12-21T12:34:53Z</cp:lastPrinted>
  <dcterms:created xsi:type="dcterms:W3CDTF">2017-08-27T11:16:43Z</dcterms:created>
  <dcterms:modified xsi:type="dcterms:W3CDTF">2021-02-15T08:53:52Z</dcterms:modified>
</cp:coreProperties>
</file>